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3955" windowHeight="10005" activeTab="1"/>
  </bookViews>
  <sheets>
    <sheet name="Ark1" sheetId="1" r:id="rId1"/>
    <sheet name="Ark2" sheetId="2" r:id="rId2"/>
    <sheet name="Kanoudlejning" sheetId="3" r:id="rId3"/>
    <sheet name="kontingent 2011" sheetId="7" r:id="rId4"/>
    <sheet name="JyskeDownload(1)" sheetId="9" r:id="rId5"/>
    <sheet name="Ark3" sheetId="8" r:id="rId6"/>
  </sheets>
  <definedNames>
    <definedName name="_xlnm._FilterDatabase" localSheetId="0" hidden="1">'Ark1'!$A$1:$O$66</definedName>
    <definedName name="_xlnm.Print_Area" localSheetId="1">'Ark2'!$A$1:$D$47</definedName>
    <definedName name="_xlnm.Print_Area" localSheetId="5">'Ark3'!$A$1:$G$36</definedName>
  </definedNames>
  <calcPr calcId="145621"/>
</workbook>
</file>

<file path=xl/calcChain.xml><?xml version="1.0" encoding="utf-8"?>
<calcChain xmlns="http://schemas.openxmlformats.org/spreadsheetml/2006/main">
  <c r="D14" i="2" l="1"/>
  <c r="M68" i="1"/>
  <c r="M69" i="1" s="1"/>
  <c r="C16" i="3"/>
  <c r="J44" i="7"/>
  <c r="J74" i="7"/>
  <c r="J73" i="7"/>
  <c r="J8" i="7"/>
  <c r="N43" i="7"/>
  <c r="J41" i="7"/>
  <c r="J39" i="7"/>
  <c r="J29" i="7"/>
  <c r="J3" i="7"/>
  <c r="J24" i="7"/>
  <c r="J58" i="7"/>
  <c r="J45" i="7"/>
  <c r="J38" i="7"/>
  <c r="J33" i="7"/>
  <c r="J21" i="7"/>
  <c r="J67" i="7"/>
  <c r="J56" i="7"/>
  <c r="J13" i="7"/>
  <c r="J53" i="7"/>
  <c r="J43" i="7"/>
  <c r="J15" i="7"/>
  <c r="J6" i="7"/>
  <c r="J55" i="7"/>
  <c r="J26" i="7"/>
  <c r="J4" i="7"/>
  <c r="J37" i="7"/>
  <c r="J63" i="7"/>
  <c r="J16" i="7"/>
  <c r="J7" i="7"/>
  <c r="J54" i="7"/>
  <c r="J46" i="7"/>
  <c r="J62" i="7"/>
  <c r="J34" i="7"/>
  <c r="J25" i="7"/>
  <c r="J14" i="7"/>
  <c r="D76" i="7"/>
  <c r="E76" i="7"/>
  <c r="P2" i="1"/>
  <c r="G76" i="7"/>
  <c r="F76" i="7"/>
  <c r="M70" i="1" l="1"/>
  <c r="L68" i="1"/>
  <c r="K68" i="1"/>
  <c r="N68" i="1"/>
  <c r="J68" i="1"/>
  <c r="I68" i="1"/>
  <c r="H68" i="1"/>
  <c r="F68" i="1"/>
  <c r="F70" i="1" s="1"/>
  <c r="E68" i="1"/>
  <c r="E70" i="1" s="1"/>
  <c r="O68" i="1"/>
  <c r="G68" i="1"/>
  <c r="G70" i="1" l="1"/>
  <c r="D16" i="2"/>
  <c r="H69" i="1"/>
  <c r="K69" i="1"/>
  <c r="N69" i="1"/>
  <c r="N70" i="1" s="1"/>
  <c r="I69" i="1"/>
  <c r="J69" i="1"/>
  <c r="L69" i="1"/>
  <c r="D68" i="1"/>
  <c r="D25" i="2" l="1"/>
  <c r="K70" i="1"/>
  <c r="O69" i="1"/>
  <c r="O70" i="1" s="1"/>
  <c r="I70" i="1"/>
  <c r="J70" i="1"/>
  <c r="H70" i="1"/>
  <c r="L70" i="1"/>
  <c r="D7" i="2" l="1"/>
  <c r="D18" i="2" s="1"/>
  <c r="D29" i="2" s="1"/>
  <c r="D70" i="1"/>
  <c r="D69" i="1"/>
  <c r="D30" i="2" l="1"/>
</calcChain>
</file>

<file path=xl/sharedStrings.xml><?xml version="1.0" encoding="utf-8"?>
<sst xmlns="http://schemas.openxmlformats.org/spreadsheetml/2006/main" count="528" uniqueCount="217">
  <si>
    <t>Kassebeholdning</t>
  </si>
  <si>
    <t>Indtægter</t>
  </si>
  <si>
    <t>Omkostninger</t>
  </si>
  <si>
    <t>Gæld</t>
  </si>
  <si>
    <t>Egenkapital</t>
  </si>
  <si>
    <t>Dato</t>
  </si>
  <si>
    <t>bilag</t>
  </si>
  <si>
    <t>tekst</t>
  </si>
  <si>
    <t>kode</t>
  </si>
  <si>
    <t>Primobeholdning</t>
  </si>
  <si>
    <t>Kontingent</t>
  </si>
  <si>
    <t>Kano</t>
  </si>
  <si>
    <t>Telt</t>
  </si>
  <si>
    <t>Balance</t>
  </si>
  <si>
    <t>Boldbane</t>
  </si>
  <si>
    <t>Birte+Bent</t>
  </si>
  <si>
    <t>Sneglegift</t>
  </si>
  <si>
    <t>Råbalance</t>
  </si>
  <si>
    <t>Resultat</t>
  </si>
  <si>
    <t>Arrangementer</t>
  </si>
  <si>
    <t>SRV10</t>
  </si>
  <si>
    <t>TV45</t>
  </si>
  <si>
    <t>TV21B</t>
  </si>
  <si>
    <t>TV15</t>
  </si>
  <si>
    <t>TV17</t>
  </si>
  <si>
    <t>TV50B</t>
  </si>
  <si>
    <t>SEV4</t>
  </si>
  <si>
    <t>SRV9</t>
  </si>
  <si>
    <t>Kontingenter</t>
  </si>
  <si>
    <t>Kanoleje</t>
  </si>
  <si>
    <t>Teltleje</t>
  </si>
  <si>
    <t>I alt</t>
  </si>
  <si>
    <t>Fællesareal - leje</t>
  </si>
  <si>
    <t>Græsslåning</t>
  </si>
  <si>
    <t>Socialarrangementer</t>
  </si>
  <si>
    <t>Beholdninger</t>
  </si>
  <si>
    <t>Bankbeholdning</t>
  </si>
  <si>
    <t>Egenkap primo</t>
  </si>
  <si>
    <t>Egenkap. Ultimo</t>
  </si>
  <si>
    <t>Passiver</t>
  </si>
  <si>
    <t>dato</t>
  </si>
  <si>
    <t>Revisor Hans Jørgen Hansen</t>
  </si>
  <si>
    <t>Revisor Jens Tange</t>
  </si>
  <si>
    <t>Kasse-beholdning</t>
  </si>
  <si>
    <t>Jyske Bank</t>
  </si>
  <si>
    <t>VEJ</t>
  </si>
  <si>
    <t>NR</t>
  </si>
  <si>
    <t>SK</t>
  </si>
  <si>
    <t>16A</t>
  </si>
  <si>
    <t>16B</t>
  </si>
  <si>
    <t>21B</t>
  </si>
  <si>
    <t>25B</t>
  </si>
  <si>
    <t>35B</t>
  </si>
  <si>
    <t>50A</t>
  </si>
  <si>
    <t>50B</t>
  </si>
  <si>
    <t>55B</t>
  </si>
  <si>
    <t>SE</t>
  </si>
  <si>
    <t>G</t>
  </si>
  <si>
    <t>O</t>
  </si>
  <si>
    <t>T</t>
  </si>
  <si>
    <t xml:space="preserve"> 19.04.2010      </t>
  </si>
  <si>
    <t xml:space="preserve"> 20.04.2010      </t>
  </si>
  <si>
    <t xml:space="preserve"> 21.04.2010      </t>
  </si>
  <si>
    <t xml:space="preserve"> 22.04.2010      </t>
  </si>
  <si>
    <t xml:space="preserve"> 23.04.2010      </t>
  </si>
  <si>
    <t xml:space="preserve"> 26.04.2010      </t>
  </si>
  <si>
    <t xml:space="preserve"> 27.04.2010      </t>
  </si>
  <si>
    <t xml:space="preserve"> 29.04.2010      </t>
  </si>
  <si>
    <t xml:space="preserve"> 03.05.2010      </t>
  </si>
  <si>
    <t xml:space="preserve"> 04.05.2010      </t>
  </si>
  <si>
    <t xml:space="preserve"> 05.05.2010      </t>
  </si>
  <si>
    <t xml:space="preserve"> 06.05.2010      </t>
  </si>
  <si>
    <t xml:space="preserve"> 18.05.2010      </t>
  </si>
  <si>
    <t xml:space="preserve"> 31.05.2010      </t>
  </si>
  <si>
    <t>Kontingent 2011</t>
  </si>
  <si>
    <t>10.06.2010</t>
  </si>
  <si>
    <t>TV50A</t>
  </si>
  <si>
    <t>Hans P. Johansen</t>
  </si>
  <si>
    <t>Nis &amp; Gisela</t>
  </si>
  <si>
    <t>Hans Jørgen</t>
  </si>
  <si>
    <t>Hans &amp; Line</t>
  </si>
  <si>
    <t>SEV6</t>
  </si>
  <si>
    <t>Kenn &amp; Anne Dorthe</t>
  </si>
  <si>
    <t>10.04.01</t>
  </si>
  <si>
    <t>Tommy Røbel</t>
  </si>
  <si>
    <t>TV22</t>
  </si>
  <si>
    <t>Ivan Damborg</t>
  </si>
  <si>
    <t>TV55B</t>
  </si>
  <si>
    <t>10.07.07</t>
  </si>
  <si>
    <t>Modtaget af Tørring Beboerforening</t>
  </si>
  <si>
    <t xml:space="preserve">Afregning for Græsslåning 2010 </t>
  </si>
  <si>
    <t xml:space="preserve">kr. </t>
  </si>
  <si>
    <t>Leje af boldbane 2010</t>
  </si>
  <si>
    <t>Leje af boldbane 2011</t>
  </si>
  <si>
    <t>Web-side</t>
  </si>
  <si>
    <t>Dato 2011</t>
  </si>
  <si>
    <t>19.05</t>
  </si>
  <si>
    <t>IK 0000000000000000240</t>
  </si>
  <si>
    <t>*19.05.2011</t>
  </si>
  <si>
    <t>12.05</t>
  </si>
  <si>
    <t>IK 0000000000000001578</t>
  </si>
  <si>
    <t>*12.05.2011</t>
  </si>
  <si>
    <t>27.04</t>
  </si>
  <si>
    <t>IK 0000000000000001933</t>
  </si>
  <si>
    <t xml:space="preserve"> 27.04.2011</t>
  </si>
  <si>
    <t>20.04</t>
  </si>
  <si>
    <t>IK 0000000000000001909</t>
  </si>
  <si>
    <t xml:space="preserve"> 20.04.2011</t>
  </si>
  <si>
    <t>15.04</t>
  </si>
  <si>
    <t>IK 0000000000000001883</t>
  </si>
  <si>
    <t xml:space="preserve"> 15.04.2011</t>
  </si>
  <si>
    <t>04.04</t>
  </si>
  <si>
    <t>IK 0000000000000001784</t>
  </si>
  <si>
    <t xml:space="preserve"> 04.04.2011</t>
  </si>
  <si>
    <t>IK 0000000000000001529</t>
  </si>
  <si>
    <t>30.03</t>
  </si>
  <si>
    <t>IK 0000000000000001735</t>
  </si>
  <si>
    <t xml:space="preserve"> 30.03.2011</t>
  </si>
  <si>
    <t>IK 0000000000000000075</t>
  </si>
  <si>
    <t>29.03</t>
  </si>
  <si>
    <t>IK 0000000000000001941</t>
  </si>
  <si>
    <t xml:space="preserve"> 29.03.2011</t>
  </si>
  <si>
    <t>IK 0000000000000001875</t>
  </si>
  <si>
    <t>IK 0000000000000001826</t>
  </si>
  <si>
    <t>IK 0000000000000001701</t>
  </si>
  <si>
    <t>IK 0000000000000000166</t>
  </si>
  <si>
    <t>IK 0000000000000000059</t>
  </si>
  <si>
    <t>28.03</t>
  </si>
  <si>
    <t>IK 0000000000000001628</t>
  </si>
  <si>
    <t xml:space="preserve"> 28.03.2011</t>
  </si>
  <si>
    <t>25.03</t>
  </si>
  <si>
    <t>IK 0000000000000000232</t>
  </si>
  <si>
    <t xml:space="preserve"> 25.03.2011</t>
  </si>
  <si>
    <t>IK 0000000000000000026</t>
  </si>
  <si>
    <t>24.03</t>
  </si>
  <si>
    <t xml:space="preserve"> 24.03.2011</t>
  </si>
  <si>
    <t>IK 0000000000000000224</t>
  </si>
  <si>
    <t>23.03</t>
  </si>
  <si>
    <t>IK 0000000000000001644</t>
  </si>
  <si>
    <t xml:space="preserve"> 23.03.2011</t>
  </si>
  <si>
    <t>IK 0000000000000001552</t>
  </si>
  <si>
    <t>22.03</t>
  </si>
  <si>
    <t>IK 0000000000000000042</t>
  </si>
  <si>
    <t xml:space="preserve"> 22.03.2011</t>
  </si>
  <si>
    <t>21.03</t>
  </si>
  <si>
    <t>IK 0000000000000001750</t>
  </si>
  <si>
    <t xml:space="preserve"> 21.03.2011</t>
  </si>
  <si>
    <t>IK 0000000000000001537</t>
  </si>
  <si>
    <t>16.03</t>
  </si>
  <si>
    <t>IK 0000000000000001867</t>
  </si>
  <si>
    <t xml:space="preserve"> 16.03.2011</t>
  </si>
  <si>
    <t>IK 0000000000000000125</t>
  </si>
  <si>
    <t>15.03</t>
  </si>
  <si>
    <t>IK 0000000000000001651</t>
  </si>
  <si>
    <t xml:space="preserve"> 15.03.2011</t>
  </si>
  <si>
    <t>14.03</t>
  </si>
  <si>
    <t>IK 0000000000000001560</t>
  </si>
  <si>
    <t xml:space="preserve"> 14.03.2011</t>
  </si>
  <si>
    <t>IK 0000000000000000034</t>
  </si>
  <si>
    <t>11.03</t>
  </si>
  <si>
    <t>IK 0000000000000001958</t>
  </si>
  <si>
    <t xml:space="preserve"> 11.03.2011</t>
  </si>
  <si>
    <t>09.03</t>
  </si>
  <si>
    <t>IK 0000000000000000117</t>
  </si>
  <si>
    <t xml:space="preserve"> 09.03.2011</t>
  </si>
  <si>
    <t>08.03</t>
  </si>
  <si>
    <t>IK 0000000000000001834</t>
  </si>
  <si>
    <t xml:space="preserve"> 08.03.2011</t>
  </si>
  <si>
    <t>IK 0000000000000001743</t>
  </si>
  <si>
    <t>IK 0000000000000001636</t>
  </si>
  <si>
    <t>Saldo</t>
  </si>
  <si>
    <t>Udbetaling/Indbetaling</t>
  </si>
  <si>
    <t>Valør</t>
  </si>
  <si>
    <t>Posteringer på din konto</t>
  </si>
  <si>
    <t>Nota</t>
  </si>
  <si>
    <t>Afstemt</t>
  </si>
  <si>
    <t>12.05.2011</t>
  </si>
  <si>
    <t>11.03.2011</t>
  </si>
  <si>
    <t>01.03.2011</t>
  </si>
  <si>
    <t>leje boldbane</t>
  </si>
  <si>
    <t>kontingent TV17</t>
  </si>
  <si>
    <t>kontingent SE4</t>
  </si>
  <si>
    <t>19.05.2011</t>
  </si>
  <si>
    <t>kano TV39 lars&amp;susanne</t>
  </si>
  <si>
    <t>kano tv50B Hans Jørgen</t>
  </si>
  <si>
    <t>kano se4 Kurt&amp;Hanne</t>
  </si>
  <si>
    <t>kano tv50A HP</t>
  </si>
  <si>
    <t>Kanoudlejning 2011</t>
  </si>
  <si>
    <t>afmeldt</t>
  </si>
  <si>
    <t>Kurt &amp; Hanne</t>
  </si>
  <si>
    <t>Lars &amp; Susanne</t>
  </si>
  <si>
    <t>TV39</t>
  </si>
  <si>
    <t>06.07.2011</t>
  </si>
  <si>
    <t>Tilskud fra Skanderborg Kommune</t>
  </si>
  <si>
    <t>IK 0000000000000000091</t>
  </si>
  <si>
    <t>13.09.2011</t>
  </si>
  <si>
    <t>Mars teltkøb</t>
  </si>
  <si>
    <t>19.09.2011</t>
  </si>
  <si>
    <t>Kontant indsat i bank</t>
  </si>
  <si>
    <t>DK Hostmaster</t>
  </si>
  <si>
    <t>30.09.2011</t>
  </si>
  <si>
    <t>Bank gebyr</t>
  </si>
  <si>
    <t>03.10.2011</t>
  </si>
  <si>
    <t>Bygma Trægulv til telt</t>
  </si>
  <si>
    <t>Hanne &amp; Jens</t>
  </si>
  <si>
    <t>Ubekendt</t>
  </si>
  <si>
    <t>Plæneklipning</t>
  </si>
  <si>
    <t xml:space="preserve">Sneglegift </t>
  </si>
  <si>
    <t>Byvandring</t>
  </si>
  <si>
    <t>Kaffebord ved byvandring</t>
  </si>
  <si>
    <t>Juletræs arrangement</t>
  </si>
  <si>
    <t>30.08.2011</t>
  </si>
  <si>
    <t>Indbetaling fra Nis &amp; Gisela</t>
  </si>
  <si>
    <t>Regnskab for Tørring Beboerforening 2012</t>
  </si>
  <si>
    <t>Trykning-girokort</t>
  </si>
  <si>
    <t>Resultat for 2012</t>
  </si>
  <si>
    <t>Kasserer Hans Peter Johannsen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</si>
</sst>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yy/mm/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/>
    <xf numFmtId="4" fontId="3" fillId="0" borderId="0" xfId="0" applyNumberFormat="1" applyFont="1"/>
    <xf numFmtId="4" fontId="3" fillId="0" borderId="2" xfId="0" applyNumberFormat="1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NumberFormat="1"/>
    <xf numFmtId="43" fontId="0" fillId="0" borderId="0" xfId="1" applyFont="1"/>
    <xf numFmtId="0" fontId="0" fillId="0" borderId="3" xfId="0" applyBorder="1"/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NumberFormat="1" applyAlignment="1"/>
    <xf numFmtId="14" fontId="0" fillId="0" borderId="0" xfId="0" applyNumberForma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workbookViewId="0">
      <pane ySplit="1" topLeftCell="A44" activePane="bottomLeft" state="frozen"/>
      <selection pane="bottomLeft" activeCell="G1" sqref="G1"/>
    </sheetView>
  </sheetViews>
  <sheetFormatPr defaultRowHeight="15" x14ac:dyDescent="0.25"/>
  <cols>
    <col min="1" max="1" width="10.42578125" bestFit="1" customWidth="1"/>
    <col min="3" max="3" width="32.42578125" bestFit="1" customWidth="1"/>
    <col min="5" max="5" width="16.28515625" bestFit="1" customWidth="1"/>
    <col min="6" max="6" width="10.5703125" bestFit="1" customWidth="1"/>
    <col min="8" max="8" width="10.85546875" bestFit="1" customWidth="1"/>
    <col min="10" max="10" width="8.85546875" bestFit="1" customWidth="1"/>
    <col min="12" max="12" width="14.7109375" bestFit="1" customWidth="1"/>
    <col min="13" max="13" width="14.7109375" customWidth="1"/>
    <col min="14" max="14" width="13.7109375" bestFit="1" customWidth="1"/>
    <col min="15" max="15" width="11.28515625" bestFit="1" customWidth="1"/>
    <col min="17" max="17" width="13.5703125" bestFit="1" customWidth="1"/>
  </cols>
  <sheetData>
    <row r="1" spans="1:17" s="6" customFormat="1" ht="30" x14ac:dyDescent="0.25">
      <c r="A1" s="6" t="s">
        <v>5</v>
      </c>
      <c r="B1" s="6" t="s">
        <v>6</v>
      </c>
      <c r="C1" s="6" t="s">
        <v>7</v>
      </c>
      <c r="D1" s="6" t="s">
        <v>8</v>
      </c>
      <c r="E1" s="7" t="s">
        <v>43</v>
      </c>
      <c r="F1" s="7" t="s">
        <v>44</v>
      </c>
      <c r="G1" s="7" t="s">
        <v>3</v>
      </c>
      <c r="H1" s="7" t="s">
        <v>10</v>
      </c>
      <c r="I1" s="7" t="s">
        <v>11</v>
      </c>
      <c r="J1" s="7" t="s">
        <v>12</v>
      </c>
      <c r="K1" s="7" t="s">
        <v>14</v>
      </c>
      <c r="L1" s="7" t="s">
        <v>19</v>
      </c>
      <c r="M1" s="7" t="s">
        <v>2</v>
      </c>
      <c r="N1" s="7" t="s">
        <v>12</v>
      </c>
      <c r="O1" s="7" t="s">
        <v>4</v>
      </c>
    </row>
    <row r="2" spans="1:17" x14ac:dyDescent="0.25">
      <c r="A2" s="17"/>
      <c r="C2" t="s">
        <v>9</v>
      </c>
      <c r="E2" s="2">
        <v>2089.5</v>
      </c>
      <c r="F2" s="2">
        <v>8298.0800000000017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-10387.58</v>
      </c>
      <c r="P2" s="2">
        <f>SUM(E2:O2)</f>
        <v>0</v>
      </c>
    </row>
    <row r="3" spans="1:17" x14ac:dyDescent="0.25">
      <c r="A3" s="17" t="s">
        <v>178</v>
      </c>
      <c r="B3">
        <v>1</v>
      </c>
      <c r="C3" t="s">
        <v>179</v>
      </c>
      <c r="E3" s="2">
        <v>-1105</v>
      </c>
      <c r="F3" s="2"/>
      <c r="G3" s="2"/>
      <c r="H3" s="2"/>
      <c r="I3" s="2"/>
      <c r="J3" s="2"/>
      <c r="K3" s="2">
        <v>1105</v>
      </c>
      <c r="L3" s="2"/>
      <c r="M3" s="2"/>
      <c r="N3" s="2"/>
      <c r="O3" s="2"/>
      <c r="P3" s="2"/>
    </row>
    <row r="4" spans="1:17" x14ac:dyDescent="0.25">
      <c r="A4" t="s">
        <v>167</v>
      </c>
      <c r="C4" t="s">
        <v>169</v>
      </c>
      <c r="E4" s="2"/>
      <c r="F4">
        <v>200</v>
      </c>
      <c r="G4" s="2"/>
      <c r="H4" s="2">
        <v>-200</v>
      </c>
      <c r="I4" s="2"/>
      <c r="J4" s="2"/>
      <c r="K4" s="2"/>
      <c r="L4" s="2"/>
      <c r="M4" s="2"/>
      <c r="N4" s="2"/>
      <c r="O4" s="2"/>
      <c r="Q4" s="1"/>
    </row>
    <row r="5" spans="1:17" x14ac:dyDescent="0.25">
      <c r="A5" t="s">
        <v>167</v>
      </c>
      <c r="C5" t="s">
        <v>168</v>
      </c>
      <c r="E5" s="2"/>
      <c r="F5">
        <v>200</v>
      </c>
      <c r="G5" s="2"/>
      <c r="H5" s="2">
        <v>-200</v>
      </c>
      <c r="I5" s="2"/>
      <c r="J5" s="2"/>
      <c r="K5" s="2"/>
      <c r="L5" s="2"/>
      <c r="M5" s="2"/>
      <c r="N5" s="2"/>
      <c r="O5" s="2"/>
      <c r="Q5" s="1"/>
    </row>
    <row r="6" spans="1:17" x14ac:dyDescent="0.25">
      <c r="A6" t="s">
        <v>167</v>
      </c>
      <c r="C6" t="s">
        <v>166</v>
      </c>
      <c r="E6" s="2"/>
      <c r="F6">
        <v>200</v>
      </c>
      <c r="G6" s="2"/>
      <c r="H6" s="2">
        <v>-200</v>
      </c>
      <c r="I6" s="2"/>
      <c r="J6" s="2"/>
      <c r="K6" s="2"/>
      <c r="L6" s="2"/>
      <c r="M6" s="2"/>
      <c r="N6" s="2"/>
      <c r="O6" s="2"/>
      <c r="Q6" s="1"/>
    </row>
    <row r="7" spans="1:17" x14ac:dyDescent="0.25">
      <c r="A7" t="s">
        <v>164</v>
      </c>
      <c r="C7" t="s">
        <v>163</v>
      </c>
      <c r="E7" s="2"/>
      <c r="F7">
        <v>200</v>
      </c>
      <c r="G7" s="2"/>
      <c r="H7" s="2">
        <v>-200</v>
      </c>
      <c r="I7" s="2"/>
      <c r="J7" s="2"/>
      <c r="K7" s="2"/>
      <c r="L7" s="2"/>
      <c r="M7" s="2"/>
      <c r="N7" s="2"/>
      <c r="O7" s="2"/>
      <c r="Q7" s="1"/>
    </row>
    <row r="8" spans="1:17" x14ac:dyDescent="0.25">
      <c r="A8" t="s">
        <v>161</v>
      </c>
      <c r="C8" t="s">
        <v>160</v>
      </c>
      <c r="E8" s="2"/>
      <c r="F8">
        <v>200</v>
      </c>
      <c r="G8" s="2"/>
      <c r="H8" s="2">
        <v>-200</v>
      </c>
      <c r="I8" s="2"/>
      <c r="J8" s="2"/>
      <c r="K8" s="2"/>
      <c r="L8" s="2"/>
      <c r="M8" s="2"/>
      <c r="N8" s="2"/>
      <c r="O8" s="2"/>
      <c r="Q8" s="1"/>
    </row>
    <row r="9" spans="1:17" x14ac:dyDescent="0.25">
      <c r="A9" t="s">
        <v>161</v>
      </c>
      <c r="B9">
        <v>2</v>
      </c>
      <c r="C9" t="s">
        <v>180</v>
      </c>
      <c r="E9" s="2">
        <v>200</v>
      </c>
      <c r="G9" s="2"/>
      <c r="H9" s="2">
        <v>-200</v>
      </c>
      <c r="I9" s="2"/>
      <c r="J9" s="2"/>
      <c r="K9" s="2"/>
      <c r="L9" s="2"/>
      <c r="M9" s="2"/>
      <c r="N9" s="2"/>
      <c r="O9" s="2"/>
      <c r="Q9" s="1"/>
    </row>
    <row r="10" spans="1:17" x14ac:dyDescent="0.25">
      <c r="A10" t="s">
        <v>161</v>
      </c>
      <c r="B10">
        <v>3</v>
      </c>
      <c r="C10" t="s">
        <v>181</v>
      </c>
      <c r="E10" s="2">
        <v>200</v>
      </c>
      <c r="G10" s="2"/>
      <c r="H10" s="2">
        <v>-200</v>
      </c>
      <c r="I10" s="2"/>
      <c r="J10" s="2"/>
      <c r="K10" s="2"/>
      <c r="L10" s="2"/>
      <c r="M10" s="2"/>
      <c r="N10" s="2"/>
      <c r="O10" s="2"/>
      <c r="Q10" s="1"/>
    </row>
    <row r="11" spans="1:17" x14ac:dyDescent="0.25">
      <c r="A11" t="s">
        <v>157</v>
      </c>
      <c r="C11" t="s">
        <v>158</v>
      </c>
      <c r="E11" s="2"/>
      <c r="F11">
        <v>200</v>
      </c>
      <c r="G11" s="2"/>
      <c r="H11" s="2">
        <v>-200</v>
      </c>
      <c r="I11" s="2"/>
      <c r="J11" s="2"/>
      <c r="K11" s="2"/>
      <c r="L11" s="2"/>
      <c r="M11" s="2"/>
      <c r="N11" s="2"/>
      <c r="O11" s="2"/>
      <c r="Q11" s="1"/>
    </row>
    <row r="12" spans="1:17" x14ac:dyDescent="0.25">
      <c r="A12" t="s">
        <v>157</v>
      </c>
      <c r="C12" t="s">
        <v>156</v>
      </c>
      <c r="E12" s="2"/>
      <c r="F12">
        <v>200</v>
      </c>
      <c r="G12" s="2"/>
      <c r="H12" s="2">
        <v>-200</v>
      </c>
      <c r="I12" s="2"/>
      <c r="J12" s="2"/>
      <c r="K12" s="2"/>
      <c r="L12" s="2"/>
      <c r="M12" s="2"/>
      <c r="N12" s="2"/>
      <c r="O12" s="2"/>
      <c r="Q12" s="1"/>
    </row>
    <row r="13" spans="1:17" x14ac:dyDescent="0.25">
      <c r="A13" t="s">
        <v>154</v>
      </c>
      <c r="C13" t="s">
        <v>153</v>
      </c>
      <c r="E13" s="2"/>
      <c r="F13">
        <v>200</v>
      </c>
      <c r="G13" s="2"/>
      <c r="H13" s="2">
        <v>-200</v>
      </c>
      <c r="I13" s="2"/>
      <c r="J13" s="2"/>
      <c r="K13" s="2"/>
      <c r="L13" s="2"/>
      <c r="M13" s="2"/>
      <c r="N13" s="2"/>
      <c r="O13" s="2"/>
      <c r="Q13" s="1"/>
    </row>
    <row r="14" spans="1:17" x14ac:dyDescent="0.25">
      <c r="A14" t="s">
        <v>150</v>
      </c>
      <c r="C14" t="s">
        <v>151</v>
      </c>
      <c r="E14" s="2"/>
      <c r="F14">
        <v>200</v>
      </c>
      <c r="G14" s="2"/>
      <c r="H14" s="2">
        <v>-200</v>
      </c>
      <c r="I14" s="2"/>
      <c r="J14" s="2"/>
      <c r="K14" s="2"/>
      <c r="L14" s="2"/>
      <c r="M14" s="2"/>
      <c r="N14" s="2"/>
      <c r="O14" s="2"/>
      <c r="Q14" s="1"/>
    </row>
    <row r="15" spans="1:17" x14ac:dyDescent="0.25">
      <c r="A15" t="s">
        <v>150</v>
      </c>
      <c r="C15" t="s">
        <v>149</v>
      </c>
      <c r="E15" s="2"/>
      <c r="F15">
        <v>200</v>
      </c>
      <c r="G15" s="2"/>
      <c r="H15" s="2">
        <v>-200</v>
      </c>
      <c r="I15" s="2"/>
      <c r="J15" s="2"/>
      <c r="K15" s="2"/>
      <c r="L15" s="2"/>
      <c r="M15" s="2"/>
      <c r="N15" s="2"/>
      <c r="O15" s="2"/>
      <c r="Q15" s="1"/>
    </row>
    <row r="16" spans="1:17" x14ac:dyDescent="0.25">
      <c r="A16" t="s">
        <v>146</v>
      </c>
      <c r="C16" t="s">
        <v>147</v>
      </c>
      <c r="E16" s="2"/>
      <c r="F16">
        <v>200</v>
      </c>
      <c r="G16" s="2"/>
      <c r="H16" s="2">
        <v>-200</v>
      </c>
      <c r="I16" s="2"/>
      <c r="J16" s="2"/>
      <c r="K16" s="2"/>
      <c r="L16" s="2"/>
      <c r="M16" s="2"/>
      <c r="N16" s="2"/>
      <c r="O16" s="2"/>
      <c r="Q16" s="1"/>
    </row>
    <row r="17" spans="1:17" x14ac:dyDescent="0.25">
      <c r="A17" t="s">
        <v>146</v>
      </c>
      <c r="C17" t="s">
        <v>145</v>
      </c>
      <c r="E17" s="2"/>
      <c r="F17">
        <v>200</v>
      </c>
      <c r="G17" s="2"/>
      <c r="H17" s="2">
        <v>-200</v>
      </c>
      <c r="I17" s="2"/>
      <c r="J17" s="2"/>
      <c r="K17" s="2"/>
      <c r="L17" s="2"/>
      <c r="M17" s="2"/>
      <c r="N17" s="2"/>
      <c r="O17" s="2"/>
      <c r="Q17" s="1"/>
    </row>
    <row r="18" spans="1:17" x14ac:dyDescent="0.25">
      <c r="A18" t="s">
        <v>143</v>
      </c>
      <c r="C18" t="s">
        <v>142</v>
      </c>
      <c r="E18" s="2"/>
      <c r="F18">
        <v>200</v>
      </c>
      <c r="G18" s="2"/>
      <c r="H18" s="2">
        <v>-200</v>
      </c>
      <c r="I18" s="2"/>
      <c r="J18" s="2"/>
      <c r="K18" s="2"/>
      <c r="L18" s="2"/>
      <c r="M18" s="2"/>
      <c r="N18" s="2"/>
      <c r="O18" s="2"/>
      <c r="P18" s="17"/>
      <c r="Q18" s="1"/>
    </row>
    <row r="19" spans="1:17" x14ac:dyDescent="0.25">
      <c r="A19" t="s">
        <v>139</v>
      </c>
      <c r="C19" t="s">
        <v>140</v>
      </c>
      <c r="E19" s="2"/>
      <c r="F19">
        <v>200</v>
      </c>
      <c r="G19" s="2"/>
      <c r="H19" s="2">
        <v>-200</v>
      </c>
      <c r="I19" s="2"/>
      <c r="J19" s="2"/>
      <c r="K19" s="2"/>
      <c r="L19" s="2"/>
      <c r="M19" s="2"/>
      <c r="N19" s="2"/>
      <c r="O19" s="2"/>
      <c r="P19" s="17"/>
      <c r="Q19" s="1"/>
    </row>
    <row r="20" spans="1:17" x14ac:dyDescent="0.25">
      <c r="A20" t="s">
        <v>139</v>
      </c>
      <c r="C20" t="s">
        <v>138</v>
      </c>
      <c r="E20" s="2"/>
      <c r="F20">
        <v>200</v>
      </c>
      <c r="G20" s="2"/>
      <c r="H20" s="2">
        <v>-200</v>
      </c>
      <c r="I20" s="2"/>
      <c r="J20" s="2"/>
      <c r="K20" s="2"/>
      <c r="L20" s="2"/>
      <c r="M20" s="2"/>
      <c r="N20" s="2"/>
      <c r="O20" s="2"/>
      <c r="P20" s="17"/>
      <c r="Q20" s="1"/>
    </row>
    <row r="21" spans="1:17" x14ac:dyDescent="0.25">
      <c r="A21" t="s">
        <v>135</v>
      </c>
      <c r="C21" t="s">
        <v>136</v>
      </c>
      <c r="E21" s="2"/>
      <c r="F21">
        <v>200</v>
      </c>
      <c r="G21" s="2"/>
      <c r="H21" s="2">
        <v>-200</v>
      </c>
      <c r="I21" s="2"/>
      <c r="J21" s="2"/>
      <c r="K21" s="2"/>
      <c r="L21" s="2"/>
      <c r="M21" s="2"/>
      <c r="N21" s="2"/>
      <c r="O21" s="2"/>
      <c r="P21" s="17"/>
      <c r="Q21" s="1"/>
    </row>
    <row r="22" spans="1:17" x14ac:dyDescent="0.25">
      <c r="A22" t="s">
        <v>135</v>
      </c>
      <c r="C22" t="s">
        <v>103</v>
      </c>
      <c r="E22" s="2"/>
      <c r="F22">
        <v>200</v>
      </c>
      <c r="G22" s="2"/>
      <c r="H22" s="2">
        <v>-200</v>
      </c>
      <c r="I22" s="2"/>
      <c r="J22" s="2"/>
      <c r="K22" s="2"/>
      <c r="L22" s="2"/>
      <c r="M22" s="2"/>
      <c r="N22" s="2"/>
      <c r="O22" s="2"/>
      <c r="P22" s="17"/>
      <c r="Q22" s="1"/>
    </row>
    <row r="23" spans="1:17" x14ac:dyDescent="0.25">
      <c r="A23" t="s">
        <v>132</v>
      </c>
      <c r="C23" t="s">
        <v>133</v>
      </c>
      <c r="E23" s="2"/>
      <c r="F23">
        <v>200</v>
      </c>
      <c r="G23" s="2"/>
      <c r="H23" s="2">
        <v>-200</v>
      </c>
      <c r="I23" s="2"/>
      <c r="J23" s="2"/>
      <c r="K23" s="2"/>
      <c r="L23" s="2"/>
      <c r="M23" s="2"/>
      <c r="N23" s="2"/>
      <c r="O23" s="2"/>
      <c r="P23" s="17"/>
      <c r="Q23" s="1"/>
    </row>
    <row r="24" spans="1:17" x14ac:dyDescent="0.25">
      <c r="A24" t="s">
        <v>132</v>
      </c>
      <c r="C24" t="s">
        <v>131</v>
      </c>
      <c r="E24" s="2"/>
      <c r="F24">
        <v>200</v>
      </c>
      <c r="G24" s="2"/>
      <c r="H24" s="2">
        <v>-200</v>
      </c>
      <c r="I24" s="2"/>
      <c r="J24" s="2"/>
      <c r="K24" s="2"/>
      <c r="L24" s="2"/>
      <c r="M24" s="2"/>
      <c r="N24" s="2"/>
      <c r="O24" s="2"/>
      <c r="P24" s="17"/>
      <c r="Q24" s="1"/>
    </row>
    <row r="25" spans="1:17" x14ac:dyDescent="0.25">
      <c r="A25" t="s">
        <v>129</v>
      </c>
      <c r="C25" t="s">
        <v>128</v>
      </c>
      <c r="E25" s="2"/>
      <c r="F25">
        <v>200</v>
      </c>
      <c r="G25" s="2"/>
      <c r="H25" s="2">
        <v>-200</v>
      </c>
      <c r="I25" s="2"/>
      <c r="J25" s="2"/>
      <c r="K25" s="2"/>
      <c r="L25" s="2"/>
      <c r="M25" s="2"/>
      <c r="N25" s="2"/>
      <c r="O25" s="2"/>
      <c r="P25" s="17"/>
      <c r="Q25" s="1"/>
    </row>
    <row r="26" spans="1:17" x14ac:dyDescent="0.25">
      <c r="A26" t="s">
        <v>121</v>
      </c>
      <c r="C26" t="s">
        <v>126</v>
      </c>
      <c r="E26" s="2"/>
      <c r="F26">
        <v>200</v>
      </c>
      <c r="G26" s="2"/>
      <c r="H26" s="2">
        <v>-200</v>
      </c>
      <c r="I26" s="2"/>
      <c r="J26" s="2"/>
      <c r="K26" s="2"/>
      <c r="L26" s="2"/>
      <c r="M26" s="2"/>
      <c r="N26" s="2"/>
      <c r="O26" s="2"/>
      <c r="P26" s="17"/>
      <c r="Q26" s="1"/>
    </row>
    <row r="27" spans="1:17" x14ac:dyDescent="0.25">
      <c r="A27" t="s">
        <v>121</v>
      </c>
      <c r="C27" t="s">
        <v>125</v>
      </c>
      <c r="E27" s="2"/>
      <c r="F27">
        <v>200</v>
      </c>
      <c r="G27" s="2"/>
      <c r="H27" s="2">
        <v>-200</v>
      </c>
      <c r="I27" s="2"/>
      <c r="J27" s="2"/>
      <c r="K27" s="2"/>
      <c r="L27" s="2"/>
      <c r="M27" s="2"/>
      <c r="N27" s="2"/>
      <c r="O27" s="2"/>
      <c r="P27" s="17"/>
      <c r="Q27" s="1"/>
    </row>
    <row r="28" spans="1:17" x14ac:dyDescent="0.25">
      <c r="A28" t="s">
        <v>121</v>
      </c>
      <c r="C28" t="s">
        <v>124</v>
      </c>
      <c r="E28" s="2"/>
      <c r="F28">
        <v>200</v>
      </c>
      <c r="G28" s="2"/>
      <c r="H28" s="2">
        <v>-200</v>
      </c>
      <c r="I28" s="2"/>
      <c r="J28" s="2"/>
      <c r="K28" s="2"/>
      <c r="L28" s="2"/>
      <c r="M28" s="2"/>
      <c r="N28" s="2"/>
      <c r="O28" s="2"/>
      <c r="P28" s="17"/>
      <c r="Q28" s="1"/>
    </row>
    <row r="29" spans="1:17" x14ac:dyDescent="0.25">
      <c r="A29" t="s">
        <v>121</v>
      </c>
      <c r="C29" t="s">
        <v>123</v>
      </c>
      <c r="E29" s="2"/>
      <c r="F29">
        <v>200</v>
      </c>
      <c r="G29" s="2"/>
      <c r="H29" s="2">
        <v>-200</v>
      </c>
      <c r="I29" s="2"/>
      <c r="J29" s="2"/>
      <c r="K29" s="2"/>
      <c r="L29" s="2"/>
      <c r="M29" s="2"/>
      <c r="N29" s="2"/>
      <c r="O29" s="2"/>
      <c r="P29" s="17"/>
      <c r="Q29" s="1"/>
    </row>
    <row r="30" spans="1:17" x14ac:dyDescent="0.25">
      <c r="A30" t="s">
        <v>121</v>
      </c>
      <c r="C30" t="s">
        <v>122</v>
      </c>
      <c r="E30" s="2"/>
      <c r="F30">
        <v>200</v>
      </c>
      <c r="G30" s="2"/>
      <c r="H30" s="2">
        <v>-200</v>
      </c>
      <c r="I30" s="2"/>
      <c r="J30" s="2"/>
      <c r="K30" s="2"/>
      <c r="L30" s="2"/>
      <c r="M30" s="2"/>
      <c r="N30" s="2"/>
      <c r="O30" s="2"/>
      <c r="Q30" s="1"/>
    </row>
    <row r="31" spans="1:17" x14ac:dyDescent="0.25">
      <c r="A31" t="s">
        <v>121</v>
      </c>
      <c r="C31" t="s">
        <v>120</v>
      </c>
      <c r="E31" s="2"/>
      <c r="F31">
        <v>200</v>
      </c>
      <c r="G31" s="2"/>
      <c r="H31" s="2">
        <v>-200</v>
      </c>
      <c r="I31" s="2"/>
      <c r="J31" s="2"/>
      <c r="K31" s="2"/>
      <c r="L31" s="2"/>
      <c r="M31" s="2"/>
      <c r="N31" s="2"/>
      <c r="O31" s="2"/>
      <c r="Q31" s="1"/>
    </row>
    <row r="32" spans="1:17" x14ac:dyDescent="0.25">
      <c r="A32" t="s">
        <v>117</v>
      </c>
      <c r="C32" t="s">
        <v>118</v>
      </c>
      <c r="E32" s="2"/>
      <c r="F32">
        <v>200</v>
      </c>
      <c r="G32" s="2"/>
      <c r="H32" s="2">
        <v>-200</v>
      </c>
      <c r="I32" s="2"/>
      <c r="J32" s="2"/>
      <c r="L32" s="2"/>
      <c r="M32" s="2"/>
      <c r="N32" s="2"/>
      <c r="O32" s="2"/>
      <c r="Q32" s="1"/>
    </row>
    <row r="33" spans="1:17" x14ac:dyDescent="0.25">
      <c r="A33" t="s">
        <v>117</v>
      </c>
      <c r="C33" t="s">
        <v>116</v>
      </c>
      <c r="E33" s="2"/>
      <c r="F33">
        <v>200</v>
      </c>
      <c r="G33" s="2"/>
      <c r="H33" s="2">
        <v>-200</v>
      </c>
      <c r="I33" s="2"/>
      <c r="J33" s="2"/>
      <c r="K33" s="2"/>
      <c r="L33" s="2"/>
      <c r="M33" s="2"/>
      <c r="N33" s="2"/>
      <c r="O33" s="2"/>
      <c r="Q33" s="1"/>
    </row>
    <row r="34" spans="1:17" x14ac:dyDescent="0.25">
      <c r="A34" t="s">
        <v>113</v>
      </c>
      <c r="C34" t="s">
        <v>114</v>
      </c>
      <c r="E34" s="2"/>
      <c r="F34">
        <v>200</v>
      </c>
      <c r="G34" s="2"/>
      <c r="H34" s="2">
        <v>-200</v>
      </c>
      <c r="I34" s="2"/>
      <c r="J34" s="2"/>
      <c r="K34" s="2"/>
      <c r="L34" s="2"/>
      <c r="M34" s="2"/>
      <c r="N34" s="2"/>
      <c r="O34" s="2"/>
      <c r="Q34" s="1"/>
    </row>
    <row r="35" spans="1:17" x14ac:dyDescent="0.25">
      <c r="A35" t="s">
        <v>113</v>
      </c>
      <c r="C35" t="s">
        <v>112</v>
      </c>
      <c r="E35" s="2"/>
      <c r="F35">
        <v>200</v>
      </c>
      <c r="G35" s="2"/>
      <c r="H35" s="2">
        <v>-200</v>
      </c>
      <c r="I35" s="2"/>
      <c r="J35" s="2"/>
      <c r="K35" s="2"/>
      <c r="L35" s="2"/>
      <c r="M35" s="2"/>
      <c r="N35" s="2"/>
      <c r="O35" s="2"/>
      <c r="Q35" s="1"/>
    </row>
    <row r="36" spans="1:17" x14ac:dyDescent="0.25">
      <c r="A36" t="s">
        <v>110</v>
      </c>
      <c r="C36" t="s">
        <v>109</v>
      </c>
      <c r="E36" s="2"/>
      <c r="F36">
        <v>200</v>
      </c>
      <c r="G36" s="2"/>
      <c r="H36" s="2">
        <v>-200</v>
      </c>
      <c r="I36" s="2"/>
      <c r="J36" s="2"/>
      <c r="K36" s="2"/>
      <c r="L36" s="2"/>
      <c r="M36" s="2"/>
      <c r="N36" s="2"/>
      <c r="O36" s="2"/>
      <c r="Q36" s="1"/>
    </row>
    <row r="37" spans="1:17" x14ac:dyDescent="0.25">
      <c r="C37" t="s">
        <v>186</v>
      </c>
      <c r="E37" s="2">
        <v>200</v>
      </c>
      <c r="G37" s="2"/>
      <c r="H37" s="2"/>
      <c r="I37" s="2">
        <v>-200</v>
      </c>
      <c r="J37" s="2"/>
      <c r="K37" s="2"/>
      <c r="L37" s="2"/>
      <c r="M37" s="2"/>
      <c r="N37" s="2"/>
      <c r="O37" s="2"/>
      <c r="Q37" s="1"/>
    </row>
    <row r="38" spans="1:17" x14ac:dyDescent="0.25">
      <c r="C38" t="s">
        <v>185</v>
      </c>
      <c r="E38" s="2">
        <v>200</v>
      </c>
      <c r="G38" s="2"/>
      <c r="H38" s="2"/>
      <c r="I38" s="2">
        <v>-200</v>
      </c>
      <c r="J38" s="2"/>
      <c r="K38" s="2"/>
      <c r="L38" s="2"/>
      <c r="M38" s="2"/>
      <c r="N38" s="2"/>
      <c r="O38" s="2"/>
      <c r="Q38" s="1"/>
    </row>
    <row r="39" spans="1:17" x14ac:dyDescent="0.25">
      <c r="C39" t="s">
        <v>184</v>
      </c>
      <c r="E39" s="2">
        <v>200</v>
      </c>
      <c r="G39" s="2"/>
      <c r="H39" s="2"/>
      <c r="I39" s="2">
        <v>-200</v>
      </c>
      <c r="J39" s="2"/>
      <c r="K39" s="2"/>
      <c r="L39" s="2"/>
      <c r="M39" s="2"/>
      <c r="N39" s="2"/>
      <c r="O39" s="2"/>
      <c r="Q39" s="1"/>
    </row>
    <row r="40" spans="1:17" x14ac:dyDescent="0.25">
      <c r="C40" t="s">
        <v>183</v>
      </c>
      <c r="E40" s="2">
        <v>200</v>
      </c>
      <c r="G40" s="2"/>
      <c r="H40" s="2"/>
      <c r="I40" s="2">
        <v>-200</v>
      </c>
      <c r="J40" s="2"/>
      <c r="K40" s="2"/>
      <c r="L40" s="2"/>
      <c r="M40" s="2"/>
      <c r="N40" s="2"/>
      <c r="O40" s="2"/>
      <c r="Q40" s="1"/>
    </row>
    <row r="41" spans="1:17" x14ac:dyDescent="0.25">
      <c r="A41" t="s">
        <v>107</v>
      </c>
      <c r="C41" t="s">
        <v>106</v>
      </c>
      <c r="E41" s="2"/>
      <c r="F41">
        <v>200</v>
      </c>
      <c r="G41" s="2"/>
      <c r="H41" s="2">
        <v>-200</v>
      </c>
      <c r="I41" s="2"/>
      <c r="J41" s="2"/>
      <c r="K41" s="2"/>
      <c r="L41" s="2"/>
      <c r="M41" s="2"/>
      <c r="N41" s="2"/>
      <c r="O41" s="2"/>
      <c r="Q41" s="1"/>
    </row>
    <row r="42" spans="1:17" x14ac:dyDescent="0.25">
      <c r="A42" t="s">
        <v>104</v>
      </c>
      <c r="C42" t="s">
        <v>103</v>
      </c>
      <c r="E42" s="2"/>
      <c r="F42">
        <v>200</v>
      </c>
      <c r="G42" s="2"/>
      <c r="H42" s="2">
        <v>-200</v>
      </c>
      <c r="I42" s="2"/>
      <c r="J42" s="2"/>
      <c r="K42" s="2"/>
      <c r="L42" s="2"/>
      <c r="M42" s="2"/>
      <c r="N42" s="2"/>
      <c r="O42" s="2"/>
      <c r="Q42" s="1"/>
    </row>
    <row r="43" spans="1:17" x14ac:dyDescent="0.25">
      <c r="A43" t="s">
        <v>176</v>
      </c>
      <c r="C43" t="s">
        <v>100</v>
      </c>
      <c r="E43" s="2"/>
      <c r="F43">
        <v>200</v>
      </c>
      <c r="G43" s="2"/>
      <c r="H43" s="2">
        <v>-200</v>
      </c>
      <c r="I43" s="2"/>
      <c r="J43" s="2"/>
      <c r="K43" s="2"/>
      <c r="L43" s="2"/>
      <c r="M43" s="2"/>
      <c r="N43" s="2"/>
      <c r="O43" s="2"/>
      <c r="Q43" s="1"/>
    </row>
    <row r="44" spans="1:17" x14ac:dyDescent="0.25">
      <c r="A44" t="s">
        <v>182</v>
      </c>
      <c r="C44" t="s">
        <v>97</v>
      </c>
      <c r="E44" s="2"/>
      <c r="F44">
        <v>200</v>
      </c>
      <c r="G44" s="2"/>
      <c r="H44" s="2">
        <v>-200</v>
      </c>
      <c r="I44" s="2"/>
      <c r="J44" s="2"/>
      <c r="K44" s="2"/>
      <c r="L44" s="2"/>
      <c r="M44" s="2"/>
      <c r="N44" s="2"/>
      <c r="O44" s="2"/>
      <c r="Q44" s="1"/>
    </row>
    <row r="45" spans="1:17" x14ac:dyDescent="0.25">
      <c r="A45" t="s">
        <v>192</v>
      </c>
      <c r="C45" t="s">
        <v>193</v>
      </c>
      <c r="E45" s="2"/>
      <c r="F45" s="2">
        <v>22400</v>
      </c>
      <c r="G45" s="2"/>
      <c r="H45" s="2"/>
      <c r="I45" s="2"/>
      <c r="J45" s="2"/>
      <c r="K45" s="2"/>
      <c r="L45" s="2"/>
      <c r="M45" s="2"/>
      <c r="N45" s="2">
        <v>-22400</v>
      </c>
      <c r="O45" s="2"/>
      <c r="Q45" s="1"/>
    </row>
    <row r="46" spans="1:17" x14ac:dyDescent="0.25">
      <c r="A46" t="s">
        <v>192</v>
      </c>
      <c r="C46" t="s">
        <v>194</v>
      </c>
      <c r="E46" s="2"/>
      <c r="F46" s="2">
        <v>200</v>
      </c>
      <c r="G46" s="2"/>
      <c r="H46" s="2">
        <v>-200</v>
      </c>
      <c r="I46" s="2"/>
      <c r="J46" s="2"/>
      <c r="K46" s="2"/>
      <c r="L46" s="2"/>
      <c r="M46" s="2"/>
      <c r="N46" s="2"/>
      <c r="O46" s="2"/>
      <c r="Q46" s="1"/>
    </row>
    <row r="47" spans="1:17" x14ac:dyDescent="0.25">
      <c r="C47" t="s">
        <v>30</v>
      </c>
      <c r="E47" s="2">
        <v>4800</v>
      </c>
      <c r="F47" s="2"/>
      <c r="G47" s="2"/>
      <c r="H47" s="2"/>
      <c r="I47" s="2"/>
      <c r="J47" s="2">
        <v>-4800</v>
      </c>
      <c r="K47" s="2"/>
      <c r="L47" s="2"/>
      <c r="M47" s="2"/>
      <c r="N47" s="2"/>
      <c r="O47" s="2"/>
      <c r="Q47" s="1"/>
    </row>
    <row r="48" spans="1:17" x14ac:dyDescent="0.25">
      <c r="C48" t="s">
        <v>204</v>
      </c>
      <c r="E48" s="2">
        <v>200</v>
      </c>
      <c r="F48" s="2"/>
      <c r="G48" s="2"/>
      <c r="H48" s="2"/>
      <c r="I48" s="2">
        <v>-200</v>
      </c>
      <c r="K48" s="2"/>
      <c r="L48" s="2"/>
      <c r="M48" s="2"/>
      <c r="N48" s="2"/>
      <c r="O48" s="2"/>
      <c r="Q48" s="1"/>
    </row>
    <row r="49" spans="1:17" x14ac:dyDescent="0.25">
      <c r="C49" t="s">
        <v>78</v>
      </c>
      <c r="E49" s="2">
        <v>200</v>
      </c>
      <c r="F49" s="2"/>
      <c r="G49" s="2"/>
      <c r="H49" s="2"/>
      <c r="I49" s="2">
        <v>-200</v>
      </c>
      <c r="K49" s="2"/>
      <c r="L49" s="2"/>
      <c r="M49" s="2"/>
      <c r="N49" s="2"/>
      <c r="O49" s="2"/>
      <c r="Q49" s="1"/>
    </row>
    <row r="50" spans="1:17" x14ac:dyDescent="0.25">
      <c r="C50" t="s">
        <v>205</v>
      </c>
      <c r="E50" s="2">
        <v>200</v>
      </c>
      <c r="F50" s="2"/>
      <c r="G50" s="2"/>
      <c r="H50" s="2"/>
      <c r="I50" s="2">
        <v>-200</v>
      </c>
      <c r="K50" s="2"/>
      <c r="L50" s="2"/>
      <c r="M50" s="2"/>
      <c r="N50" s="2"/>
      <c r="O50" s="2"/>
      <c r="Q50" s="1"/>
    </row>
    <row r="51" spans="1:17" x14ac:dyDescent="0.25">
      <c r="A51" s="17" t="s">
        <v>211</v>
      </c>
      <c r="C51" t="s">
        <v>207</v>
      </c>
      <c r="E51" s="2">
        <v>-1200</v>
      </c>
      <c r="F51" s="2"/>
      <c r="G51" s="2"/>
      <c r="H51" s="2"/>
      <c r="I51" s="2"/>
      <c r="J51" s="2"/>
      <c r="K51" s="2"/>
      <c r="L51" s="2"/>
      <c r="M51" s="2">
        <v>1200</v>
      </c>
      <c r="N51" s="2"/>
      <c r="O51" s="2"/>
    </row>
    <row r="52" spans="1:17" x14ac:dyDescent="0.25">
      <c r="A52" s="17" t="s">
        <v>195</v>
      </c>
      <c r="C52" t="s">
        <v>196</v>
      </c>
      <c r="E52" s="2"/>
      <c r="F52" s="2">
        <v>-27500</v>
      </c>
      <c r="G52" s="2"/>
      <c r="H52" s="2"/>
      <c r="I52" s="2"/>
      <c r="J52" s="2"/>
      <c r="K52" s="2"/>
      <c r="L52" s="2"/>
      <c r="M52" s="2"/>
      <c r="N52" s="2">
        <v>27500</v>
      </c>
      <c r="O52" s="2"/>
      <c r="Q52" s="1"/>
    </row>
    <row r="53" spans="1:17" x14ac:dyDescent="0.25">
      <c r="A53" s="17" t="s">
        <v>197</v>
      </c>
      <c r="C53" t="s">
        <v>198</v>
      </c>
      <c r="E53" s="2">
        <v>-5070</v>
      </c>
      <c r="F53" s="2">
        <v>5070</v>
      </c>
      <c r="G53" s="2"/>
      <c r="H53" s="2"/>
      <c r="I53" s="2"/>
      <c r="J53" s="2"/>
      <c r="K53" s="2"/>
      <c r="L53" s="2"/>
      <c r="M53" s="2"/>
      <c r="N53" s="2"/>
      <c r="O53" s="2"/>
      <c r="Q53" s="1"/>
    </row>
    <row r="54" spans="1:17" x14ac:dyDescent="0.25">
      <c r="A54" s="17" t="s">
        <v>197</v>
      </c>
      <c r="C54" t="s">
        <v>199</v>
      </c>
      <c r="E54" s="2"/>
      <c r="F54" s="2">
        <v>-45</v>
      </c>
      <c r="G54" s="2"/>
      <c r="H54" s="2"/>
      <c r="I54" s="2"/>
      <c r="J54" s="2"/>
      <c r="K54" s="2"/>
      <c r="L54" s="2"/>
      <c r="M54" s="2">
        <v>45</v>
      </c>
      <c r="N54" s="2"/>
      <c r="O54" s="2"/>
    </row>
    <row r="55" spans="1:17" x14ac:dyDescent="0.25">
      <c r="A55" s="17" t="s">
        <v>200</v>
      </c>
      <c r="C55" t="s">
        <v>201</v>
      </c>
      <c r="E55" s="2"/>
      <c r="F55" s="2">
        <v>-25</v>
      </c>
      <c r="G55" s="2"/>
      <c r="H55" s="2"/>
      <c r="I55" s="2"/>
      <c r="J55" s="2"/>
      <c r="K55" s="2"/>
      <c r="L55" s="2"/>
      <c r="M55" s="2">
        <v>25</v>
      </c>
      <c r="N55" s="2"/>
      <c r="O55" s="2"/>
    </row>
    <row r="56" spans="1:17" x14ac:dyDescent="0.25">
      <c r="A56" s="17" t="s">
        <v>202</v>
      </c>
      <c r="C56" t="s">
        <v>203</v>
      </c>
      <c r="E56" s="2"/>
      <c r="F56" s="2">
        <v>-10500</v>
      </c>
      <c r="G56" s="2"/>
      <c r="H56" s="2"/>
      <c r="I56" s="2"/>
      <c r="J56" s="2"/>
      <c r="K56" s="2"/>
      <c r="L56" s="2"/>
      <c r="M56" s="2"/>
      <c r="N56" s="2">
        <v>10500</v>
      </c>
      <c r="O56" s="2"/>
    </row>
    <row r="57" spans="1:17" x14ac:dyDescent="0.25">
      <c r="A57" s="17"/>
      <c r="C57" t="s">
        <v>208</v>
      </c>
      <c r="E57" s="2">
        <v>-198</v>
      </c>
      <c r="F57" s="2"/>
      <c r="G57" s="2"/>
      <c r="H57" s="2"/>
      <c r="I57" s="2"/>
      <c r="J57" s="2"/>
      <c r="K57" s="2"/>
      <c r="L57" s="2">
        <v>198</v>
      </c>
      <c r="M57" s="2"/>
      <c r="N57" s="2"/>
      <c r="O57" s="2"/>
    </row>
    <row r="58" spans="1:17" x14ac:dyDescent="0.25">
      <c r="A58" s="17"/>
      <c r="C58" t="s">
        <v>209</v>
      </c>
      <c r="E58" s="2">
        <v>-300</v>
      </c>
      <c r="F58" s="2"/>
      <c r="G58" s="2"/>
      <c r="H58" s="2"/>
      <c r="I58" s="2"/>
      <c r="J58" s="2"/>
      <c r="K58" s="2"/>
      <c r="L58" s="2">
        <v>300</v>
      </c>
      <c r="M58" s="2"/>
      <c r="N58" s="2"/>
      <c r="O58" s="2"/>
    </row>
    <row r="59" spans="1:17" x14ac:dyDescent="0.25">
      <c r="A59" s="17"/>
      <c r="C59" t="s">
        <v>210</v>
      </c>
      <c r="E59" s="2">
        <v>-665</v>
      </c>
      <c r="F59" s="2"/>
      <c r="G59" s="2"/>
      <c r="H59" s="2"/>
      <c r="I59" s="2"/>
      <c r="J59" s="2"/>
      <c r="K59" s="2"/>
      <c r="L59" s="2">
        <v>665</v>
      </c>
      <c r="M59" s="2"/>
      <c r="N59" s="2"/>
      <c r="O59" s="2"/>
    </row>
    <row r="60" spans="1:17" x14ac:dyDescent="0.25">
      <c r="A60" s="17"/>
      <c r="E60" s="2">
        <v>170</v>
      </c>
      <c r="F60" s="2"/>
      <c r="G60" s="2"/>
      <c r="H60" s="2"/>
      <c r="I60" s="2"/>
      <c r="J60" s="2"/>
      <c r="K60" s="2"/>
      <c r="L60" s="2">
        <v>-170</v>
      </c>
      <c r="M60" s="2"/>
      <c r="N60" s="2"/>
      <c r="O60" s="2"/>
    </row>
    <row r="61" spans="1:17" x14ac:dyDescent="0.25">
      <c r="A61" s="17"/>
      <c r="C61" t="s">
        <v>206</v>
      </c>
      <c r="E61" s="2">
        <v>-2200</v>
      </c>
      <c r="F61" s="2"/>
      <c r="G61" s="2"/>
      <c r="H61" s="2"/>
      <c r="I61" s="2"/>
      <c r="J61" s="2"/>
      <c r="K61" s="2">
        <v>2200</v>
      </c>
      <c r="L61" s="2"/>
      <c r="M61" s="2"/>
      <c r="N61" s="2"/>
      <c r="O61" s="2"/>
    </row>
    <row r="62" spans="1:17" x14ac:dyDescent="0.25">
      <c r="A62" s="1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7" x14ac:dyDescent="0.25">
      <c r="C63" t="s">
        <v>212</v>
      </c>
      <c r="E63" s="2">
        <v>3969</v>
      </c>
      <c r="F63" s="2"/>
      <c r="G63" s="2">
        <v>-3969</v>
      </c>
      <c r="H63" s="2"/>
      <c r="I63" s="2"/>
      <c r="J63" s="2"/>
      <c r="K63" s="2"/>
      <c r="L63" s="2"/>
      <c r="M63" s="2"/>
      <c r="N63" s="2"/>
      <c r="O63" s="2"/>
    </row>
    <row r="64" spans="1:17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6" x14ac:dyDescent="0.25">
      <c r="A65" s="1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6" x14ac:dyDescent="0.25">
      <c r="A66" s="1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6" x14ac:dyDescent="0.25">
      <c r="A67" s="1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6" s="3" customFormat="1" x14ac:dyDescent="0.25">
      <c r="C68" s="3" t="s">
        <v>17</v>
      </c>
      <c r="D68" s="4">
        <f>SUM(E68:O68)</f>
        <v>0</v>
      </c>
      <c r="E68" s="4">
        <f t="shared" ref="E68:O68" si="0">SUM(E2:E67)</f>
        <v>2090.5</v>
      </c>
      <c r="F68" s="4">
        <f t="shared" si="0"/>
        <v>4898.0800000000017</v>
      </c>
      <c r="G68" s="4">
        <f t="shared" si="0"/>
        <v>-3969</v>
      </c>
      <c r="H68" s="4">
        <f t="shared" si="0"/>
        <v>-7600</v>
      </c>
      <c r="I68" s="4">
        <f t="shared" si="0"/>
        <v>-1400</v>
      </c>
      <c r="J68" s="4">
        <f t="shared" si="0"/>
        <v>-4800</v>
      </c>
      <c r="K68" s="4">
        <f t="shared" si="0"/>
        <v>3305</v>
      </c>
      <c r="L68" s="4">
        <f t="shared" si="0"/>
        <v>993</v>
      </c>
      <c r="M68" s="4">
        <f t="shared" ref="M68" si="1">SUM(M2:M67)</f>
        <v>1270</v>
      </c>
      <c r="N68" s="4">
        <f t="shared" si="0"/>
        <v>15600</v>
      </c>
      <c r="O68" s="4">
        <f t="shared" si="0"/>
        <v>-10387.58</v>
      </c>
    </row>
    <row r="69" spans="1:16" x14ac:dyDescent="0.25">
      <c r="C69" t="s">
        <v>18</v>
      </c>
      <c r="D69" s="4">
        <f>SUM(E69:O69)</f>
        <v>0</v>
      </c>
      <c r="H69" s="2">
        <f>-H68</f>
        <v>7600</v>
      </c>
      <c r="I69" s="2">
        <f t="shared" ref="I69:N69" si="2">-I68</f>
        <v>1400</v>
      </c>
      <c r="J69" s="2">
        <f t="shared" si="2"/>
        <v>4800</v>
      </c>
      <c r="K69" s="2">
        <f t="shared" si="2"/>
        <v>-3305</v>
      </c>
      <c r="L69" s="2">
        <f t="shared" si="2"/>
        <v>-993</v>
      </c>
      <c r="M69" s="2">
        <f t="shared" ref="M69" si="3">-M68</f>
        <v>-1270</v>
      </c>
      <c r="N69" s="2">
        <f t="shared" si="2"/>
        <v>-15600</v>
      </c>
      <c r="O69" s="2">
        <f>-SUM(H69:N69)</f>
        <v>7368</v>
      </c>
    </row>
    <row r="70" spans="1:16" x14ac:dyDescent="0.25">
      <c r="C70" t="s">
        <v>13</v>
      </c>
      <c r="D70" s="4">
        <f>SUM(E70:O70)</f>
        <v>0</v>
      </c>
      <c r="E70" s="2">
        <f t="shared" ref="E70:N70" si="4">SUM(E68:E69)</f>
        <v>2090.5</v>
      </c>
      <c r="F70" s="2">
        <f t="shared" si="4"/>
        <v>4898.0800000000017</v>
      </c>
      <c r="G70" s="2">
        <f t="shared" si="4"/>
        <v>-3969</v>
      </c>
      <c r="H70" s="2">
        <f t="shared" si="4"/>
        <v>0</v>
      </c>
      <c r="I70" s="2">
        <f t="shared" si="4"/>
        <v>0</v>
      </c>
      <c r="J70" s="2">
        <f t="shared" si="4"/>
        <v>0</v>
      </c>
      <c r="K70" s="2">
        <f t="shared" si="4"/>
        <v>0</v>
      </c>
      <c r="L70" s="2">
        <f t="shared" si="4"/>
        <v>0</v>
      </c>
      <c r="M70" s="2">
        <f t="shared" ref="M70" si="5">SUM(M68:M69)</f>
        <v>0</v>
      </c>
      <c r="N70" s="2">
        <f t="shared" si="4"/>
        <v>0</v>
      </c>
      <c r="O70" s="2">
        <f>SUM(O68:O69)</f>
        <v>-3019.58</v>
      </c>
      <c r="P70" s="2"/>
    </row>
    <row r="76" spans="1:16" x14ac:dyDescent="0.25">
      <c r="E76" s="2"/>
    </row>
    <row r="77" spans="1:16" x14ac:dyDescent="0.25">
      <c r="E77" s="2"/>
    </row>
  </sheetData>
  <autoFilter ref="A1:O66"/>
  <sortState ref="A3:N52">
    <sortCondition ref="A3"/>
  </sortState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&amp;LTørring Beboerforening&amp;CRegnskab 2011
Posteringsoversigt&amp;Rside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view="pageBreakPreview" topLeftCell="A4" zoomScale="60" zoomScaleNormal="100" workbookViewId="0">
      <selection activeCell="C37" sqref="C37"/>
    </sheetView>
  </sheetViews>
  <sheetFormatPr defaultRowHeight="15" x14ac:dyDescent="0.25"/>
  <cols>
    <col min="1" max="1" width="26.140625" bestFit="1" customWidth="1"/>
    <col min="2" max="2" width="12.140625" customWidth="1"/>
    <col min="3" max="3" width="18.140625" customWidth="1"/>
    <col min="4" max="4" width="16.7109375" bestFit="1" customWidth="1"/>
    <col min="6" max="6" width="9.28515625" bestFit="1" customWidth="1"/>
  </cols>
  <sheetData>
    <row r="1" spans="1:4" ht="23.25" x14ac:dyDescent="0.35">
      <c r="A1" s="24" t="s">
        <v>213</v>
      </c>
      <c r="B1" s="24"/>
      <c r="C1" s="24"/>
      <c r="D1" s="24"/>
    </row>
    <row r="3" spans="1:4" ht="18.75" x14ac:dyDescent="0.3">
      <c r="A3" s="8" t="s">
        <v>1</v>
      </c>
      <c r="B3" s="9"/>
      <c r="C3" s="9"/>
      <c r="D3" s="9"/>
    </row>
    <row r="4" spans="1:4" ht="18.75" x14ac:dyDescent="0.3">
      <c r="A4" s="9" t="s">
        <v>28</v>
      </c>
      <c r="B4" s="9"/>
      <c r="C4" s="9"/>
      <c r="D4" s="10">
        <v>7000</v>
      </c>
    </row>
    <row r="5" spans="1:4" ht="18.75" x14ac:dyDescent="0.3">
      <c r="A5" s="9" t="s">
        <v>29</v>
      </c>
      <c r="B5" s="9"/>
      <c r="C5" s="9"/>
      <c r="D5" s="10">
        <v>2200</v>
      </c>
    </row>
    <row r="6" spans="1:4" ht="19.5" thickBot="1" x14ac:dyDescent="0.35">
      <c r="A6" s="9" t="s">
        <v>30</v>
      </c>
      <c r="B6" s="9"/>
      <c r="C6" s="9"/>
      <c r="D6" s="11">
        <v>8200</v>
      </c>
    </row>
    <row r="7" spans="1:4" ht="18.75" x14ac:dyDescent="0.3">
      <c r="A7" s="8" t="s">
        <v>31</v>
      </c>
      <c r="B7" s="8"/>
      <c r="C7" s="8"/>
      <c r="D7" s="12">
        <f>SUM(D4:D6)</f>
        <v>17400</v>
      </c>
    </row>
    <row r="8" spans="1:4" ht="18.75" x14ac:dyDescent="0.3">
      <c r="A8" s="9"/>
      <c r="B8" s="9"/>
      <c r="C8" s="9"/>
      <c r="D8" s="9"/>
    </row>
    <row r="9" spans="1:4" ht="18.75" x14ac:dyDescent="0.3">
      <c r="A9" s="8" t="s">
        <v>2</v>
      </c>
      <c r="B9" s="9"/>
      <c r="C9" s="9"/>
      <c r="D9" s="9"/>
    </row>
    <row r="10" spans="1:4" ht="18.75" x14ac:dyDescent="0.3">
      <c r="A10" s="9" t="s">
        <v>32</v>
      </c>
      <c r="B10" s="9"/>
      <c r="C10" s="9"/>
      <c r="D10" s="10">
        <v>1160</v>
      </c>
    </row>
    <row r="11" spans="1:4" ht="18.75" x14ac:dyDescent="0.3">
      <c r="A11" s="9" t="s">
        <v>33</v>
      </c>
      <c r="B11" s="9"/>
      <c r="C11" s="9"/>
      <c r="D11" s="10">
        <v>3200</v>
      </c>
    </row>
    <row r="12" spans="1:4" ht="18.75" x14ac:dyDescent="0.3">
      <c r="A12" s="9" t="s">
        <v>16</v>
      </c>
      <c r="B12" s="9"/>
      <c r="C12" s="9"/>
      <c r="D12" s="10">
        <v>1400</v>
      </c>
    </row>
    <row r="13" spans="1:4" ht="18.75" x14ac:dyDescent="0.3">
      <c r="A13" s="9" t="s">
        <v>34</v>
      </c>
      <c r="B13" s="9"/>
      <c r="C13" s="9"/>
      <c r="D13" s="10">
        <v>2541.5</v>
      </c>
    </row>
    <row r="14" spans="1:4" ht="18.75" x14ac:dyDescent="0.3">
      <c r="A14" s="9" t="s">
        <v>94</v>
      </c>
      <c r="B14" s="9"/>
      <c r="C14" s="9"/>
      <c r="D14" s="10">
        <f>+'Ark1'!M54</f>
        <v>45</v>
      </c>
    </row>
    <row r="15" spans="1:4" ht="19.5" thickBot="1" x14ac:dyDescent="0.35">
      <c r="A15" s="9" t="s">
        <v>214</v>
      </c>
      <c r="B15" s="9"/>
      <c r="C15" s="9"/>
      <c r="D15" s="11">
        <v>275</v>
      </c>
    </row>
    <row r="16" spans="1:4" ht="18.75" x14ac:dyDescent="0.3">
      <c r="A16" s="8" t="s">
        <v>31</v>
      </c>
      <c r="B16" s="8"/>
      <c r="C16" s="8"/>
      <c r="D16" s="12">
        <f>SUM(D10:D15)</f>
        <v>8621.5</v>
      </c>
    </row>
    <row r="17" spans="1:6" ht="18.75" x14ac:dyDescent="0.3">
      <c r="A17" s="9"/>
      <c r="B17" s="9"/>
      <c r="C17" s="9"/>
      <c r="D17" s="9"/>
    </row>
    <row r="18" spans="1:6" ht="18.75" x14ac:dyDescent="0.3">
      <c r="A18" s="8" t="s">
        <v>215</v>
      </c>
      <c r="B18" s="8"/>
      <c r="C18" s="8"/>
      <c r="D18" s="12">
        <f>+D7-D16</f>
        <v>8778.5</v>
      </c>
    </row>
    <row r="19" spans="1:6" ht="18.75" x14ac:dyDescent="0.3">
      <c r="A19" s="9"/>
      <c r="B19" s="9"/>
      <c r="C19" s="9"/>
      <c r="D19" s="10"/>
    </row>
    <row r="20" spans="1:6" ht="18.75" x14ac:dyDescent="0.3">
      <c r="A20" s="9"/>
      <c r="B20" s="9"/>
      <c r="C20" s="9"/>
      <c r="D20" s="10"/>
    </row>
    <row r="21" spans="1:6" ht="18.75" x14ac:dyDescent="0.3">
      <c r="A21" s="9"/>
      <c r="B21" s="9"/>
      <c r="C21" s="9"/>
      <c r="D21" s="9"/>
    </row>
    <row r="22" spans="1:6" ht="18.75" x14ac:dyDescent="0.3">
      <c r="A22" s="8" t="s">
        <v>35</v>
      </c>
      <c r="B22" s="9"/>
      <c r="C22" s="9"/>
      <c r="D22" s="9"/>
    </row>
    <row r="23" spans="1:6" ht="18.75" x14ac:dyDescent="0.3">
      <c r="A23" s="9" t="s">
        <v>0</v>
      </c>
      <c r="B23" s="9"/>
      <c r="C23" s="9"/>
      <c r="D23" s="10">
        <v>1375</v>
      </c>
    </row>
    <row r="24" spans="1:6" ht="19.5" thickBot="1" x14ac:dyDescent="0.35">
      <c r="A24" s="9" t="s">
        <v>36</v>
      </c>
      <c r="B24" s="9"/>
      <c r="C24" s="9"/>
      <c r="D24" s="10">
        <v>13823.08</v>
      </c>
    </row>
    <row r="25" spans="1:6" ht="18.75" x14ac:dyDescent="0.3">
      <c r="A25" s="8" t="s">
        <v>31</v>
      </c>
      <c r="B25" s="9"/>
      <c r="C25" s="9"/>
      <c r="D25" s="13">
        <f>SUM(D23:D24)</f>
        <v>15198.08</v>
      </c>
    </row>
    <row r="26" spans="1:6" ht="18.75" x14ac:dyDescent="0.3">
      <c r="A26" s="9"/>
      <c r="B26" s="9"/>
      <c r="C26" s="9"/>
      <c r="D26" s="10"/>
    </row>
    <row r="27" spans="1:6" ht="18.75" x14ac:dyDescent="0.3">
      <c r="A27" s="8" t="s">
        <v>39</v>
      </c>
      <c r="B27" s="9"/>
      <c r="C27" s="9"/>
      <c r="D27" s="10"/>
    </row>
    <row r="28" spans="1:6" ht="18.75" x14ac:dyDescent="0.3">
      <c r="A28" s="9" t="s">
        <v>37</v>
      </c>
      <c r="B28" s="9"/>
      <c r="C28" s="9"/>
      <c r="D28" s="10">
        <v>6419.58</v>
      </c>
    </row>
    <row r="29" spans="1:6" ht="19.5" thickBot="1" x14ac:dyDescent="0.35">
      <c r="A29" s="9" t="s">
        <v>18</v>
      </c>
      <c r="B29" s="9"/>
      <c r="C29" s="9"/>
      <c r="D29" s="10">
        <f>+D18</f>
        <v>8778.5</v>
      </c>
    </row>
    <row r="30" spans="1:6" ht="19.5" thickBot="1" x14ac:dyDescent="0.35">
      <c r="A30" s="9" t="s">
        <v>38</v>
      </c>
      <c r="B30" s="9"/>
      <c r="C30" s="9"/>
      <c r="D30" s="13">
        <f>SUM(D28:D29)</f>
        <v>15198.08</v>
      </c>
    </row>
    <row r="31" spans="1:6" ht="19.5" thickBot="1" x14ac:dyDescent="0.35">
      <c r="A31" s="9"/>
      <c r="B31" s="9"/>
      <c r="C31" s="9"/>
      <c r="D31" s="10"/>
    </row>
    <row r="32" spans="1:6" ht="18.75" x14ac:dyDescent="0.3">
      <c r="A32" s="8"/>
      <c r="B32" s="9"/>
      <c r="C32" s="9"/>
      <c r="D32" s="13"/>
      <c r="F32" s="2"/>
    </row>
    <row r="36" spans="1:3" ht="15.75" thickBot="1" x14ac:dyDescent="0.3">
      <c r="A36" s="5"/>
      <c r="B36" s="5"/>
      <c r="C36" s="5"/>
    </row>
    <row r="37" spans="1:3" x14ac:dyDescent="0.25">
      <c r="A37" t="s">
        <v>40</v>
      </c>
      <c r="B37" t="s">
        <v>216</v>
      </c>
    </row>
    <row r="41" spans="1:3" ht="15.75" thickBot="1" x14ac:dyDescent="0.3">
      <c r="A41" s="5"/>
      <c r="B41" s="5"/>
      <c r="C41" s="5"/>
    </row>
    <row r="42" spans="1:3" x14ac:dyDescent="0.25">
      <c r="A42" t="s">
        <v>40</v>
      </c>
      <c r="B42" t="s">
        <v>41</v>
      </c>
    </row>
    <row r="46" spans="1:3" ht="15.75" thickBot="1" x14ac:dyDescent="0.3">
      <c r="A46" s="5"/>
      <c r="B46" s="5"/>
      <c r="C46" s="5"/>
    </row>
    <row r="47" spans="1:3" x14ac:dyDescent="0.25">
      <c r="A47" t="s">
        <v>40</v>
      </c>
      <c r="B47" t="s">
        <v>42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C17" sqref="C17"/>
    </sheetView>
  </sheetViews>
  <sheetFormatPr defaultRowHeight="15" x14ac:dyDescent="0.25"/>
  <cols>
    <col min="1" max="1" width="18.5703125" bestFit="1" customWidth="1"/>
    <col min="4" max="4" width="10.42578125" bestFit="1" customWidth="1"/>
  </cols>
  <sheetData>
    <row r="1" spans="1:7" x14ac:dyDescent="0.25">
      <c r="A1" t="s">
        <v>187</v>
      </c>
    </row>
    <row r="2" spans="1:7" x14ac:dyDescent="0.25">
      <c r="A2" t="s">
        <v>15</v>
      </c>
      <c r="B2" t="s">
        <v>27</v>
      </c>
      <c r="D2" s="2" t="s">
        <v>188</v>
      </c>
      <c r="F2" s="2"/>
      <c r="G2" s="2"/>
    </row>
    <row r="3" spans="1:7" x14ac:dyDescent="0.25">
      <c r="B3" t="s">
        <v>21</v>
      </c>
      <c r="C3" s="2"/>
      <c r="D3" s="1"/>
      <c r="F3" s="2"/>
      <c r="G3" s="2"/>
    </row>
    <row r="4" spans="1:7" x14ac:dyDescent="0.25">
      <c r="B4" t="s">
        <v>20</v>
      </c>
      <c r="C4" s="2"/>
      <c r="D4" s="1"/>
      <c r="F4" s="2"/>
      <c r="G4" s="2"/>
    </row>
    <row r="5" spans="1:7" x14ac:dyDescent="0.25">
      <c r="B5" t="s">
        <v>22</v>
      </c>
      <c r="C5" s="2"/>
      <c r="D5" s="1"/>
      <c r="F5" s="2"/>
      <c r="G5" s="2"/>
    </row>
    <row r="6" spans="1:7" x14ac:dyDescent="0.25">
      <c r="A6" t="s">
        <v>82</v>
      </c>
      <c r="B6" t="s">
        <v>23</v>
      </c>
      <c r="C6" s="2"/>
      <c r="D6" s="1"/>
      <c r="F6" s="2"/>
      <c r="G6" s="2"/>
    </row>
    <row r="7" spans="1:7" x14ac:dyDescent="0.25">
      <c r="A7" t="s">
        <v>77</v>
      </c>
      <c r="B7" t="s">
        <v>76</v>
      </c>
      <c r="C7" s="2">
        <v>200</v>
      </c>
      <c r="D7" s="1"/>
      <c r="F7" s="2"/>
      <c r="G7" s="2"/>
    </row>
    <row r="8" spans="1:7" x14ac:dyDescent="0.25">
      <c r="A8" t="s">
        <v>78</v>
      </c>
      <c r="B8" t="s">
        <v>24</v>
      </c>
      <c r="C8" s="2"/>
      <c r="D8" s="1"/>
      <c r="F8" s="2"/>
      <c r="G8" s="2"/>
    </row>
    <row r="9" spans="1:7" x14ac:dyDescent="0.25">
      <c r="A9" t="s">
        <v>189</v>
      </c>
      <c r="B9" t="s">
        <v>26</v>
      </c>
      <c r="C9" s="2">
        <v>200</v>
      </c>
      <c r="D9" s="1"/>
      <c r="F9" s="2"/>
      <c r="G9" s="2"/>
    </row>
    <row r="10" spans="1:7" x14ac:dyDescent="0.25">
      <c r="A10" t="s">
        <v>79</v>
      </c>
      <c r="B10" t="s">
        <v>25</v>
      </c>
      <c r="C10" s="2">
        <v>200</v>
      </c>
      <c r="D10" s="1"/>
    </row>
    <row r="11" spans="1:7" x14ac:dyDescent="0.25">
      <c r="A11" t="s">
        <v>80</v>
      </c>
      <c r="B11" t="s">
        <v>81</v>
      </c>
      <c r="C11" s="2"/>
      <c r="D11" s="1"/>
    </row>
    <row r="12" spans="1:7" x14ac:dyDescent="0.25">
      <c r="A12" t="s">
        <v>84</v>
      </c>
      <c r="B12" t="s">
        <v>85</v>
      </c>
      <c r="C12" s="2"/>
      <c r="D12" s="1"/>
    </row>
    <row r="13" spans="1:7" x14ac:dyDescent="0.25">
      <c r="A13" t="s">
        <v>86</v>
      </c>
      <c r="B13" t="s">
        <v>87</v>
      </c>
      <c r="C13" s="2"/>
      <c r="D13" s="1"/>
    </row>
    <row r="14" spans="1:7" x14ac:dyDescent="0.25">
      <c r="A14" t="s">
        <v>190</v>
      </c>
      <c r="B14" t="s">
        <v>191</v>
      </c>
      <c r="C14" s="2">
        <v>200</v>
      </c>
      <c r="D14" s="1"/>
    </row>
    <row r="15" spans="1:7" x14ac:dyDescent="0.25">
      <c r="C15" s="2"/>
      <c r="D15" s="1"/>
    </row>
    <row r="16" spans="1:7" x14ac:dyDescent="0.25">
      <c r="C16" s="2">
        <f>SUM(C2:C15)</f>
        <v>800</v>
      </c>
    </row>
    <row r="17" spans="1:4" x14ac:dyDescent="0.25">
      <c r="A17" s="6"/>
      <c r="B17" s="6"/>
      <c r="C17" s="6"/>
      <c r="D17" s="6"/>
    </row>
    <row r="18" spans="1:4" x14ac:dyDescent="0.25">
      <c r="A18" s="1"/>
    </row>
    <row r="19" spans="1:4" x14ac:dyDescent="0.25">
      <c r="A19" s="1"/>
    </row>
    <row r="20" spans="1:4" x14ac:dyDescent="0.25">
      <c r="A20" s="1"/>
    </row>
    <row r="21" spans="1:4" x14ac:dyDescent="0.25">
      <c r="A21" s="1"/>
    </row>
    <row r="22" spans="1:4" x14ac:dyDescent="0.25">
      <c r="A22" s="1"/>
    </row>
    <row r="23" spans="1:4" x14ac:dyDescent="0.25">
      <c r="A23" s="1"/>
    </row>
    <row r="24" spans="1:4" x14ac:dyDescent="0.25">
      <c r="A24" s="1"/>
    </row>
    <row r="25" spans="1:4" x14ac:dyDescent="0.25">
      <c r="A25" s="1"/>
    </row>
    <row r="26" spans="1:4" x14ac:dyDescent="0.25">
      <c r="A26" s="1"/>
    </row>
    <row r="27" spans="1:4" x14ac:dyDescent="0.25">
      <c r="A27" s="1"/>
    </row>
    <row r="28" spans="1:4" x14ac:dyDescent="0.25">
      <c r="A28" s="1"/>
    </row>
    <row r="29" spans="1:4" x14ac:dyDescent="0.25">
      <c r="A29" s="1"/>
    </row>
    <row r="30" spans="1:4" x14ac:dyDescent="0.25">
      <c r="A30" s="1"/>
    </row>
    <row r="31" spans="1:4" x14ac:dyDescent="0.25">
      <c r="A31" s="1"/>
    </row>
    <row r="32" spans="1:4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</sheetData>
  <sortState ref="A16:D46">
    <sortCondition ref="B16:B4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A58" workbookViewId="0">
      <selection activeCell="D76" sqref="D76"/>
    </sheetView>
  </sheetViews>
  <sheetFormatPr defaultRowHeight="15" x14ac:dyDescent="0.25"/>
  <cols>
    <col min="1" max="1" width="9.140625" style="15"/>
    <col min="2" max="2" width="4" style="15" bestFit="1" customWidth="1"/>
    <col min="3" max="3" width="4.28515625" bestFit="1" customWidth="1"/>
    <col min="4" max="4" width="10.42578125" bestFit="1" customWidth="1"/>
    <col min="5" max="5" width="13.28515625" bestFit="1" customWidth="1"/>
    <col min="12" max="12" width="23.140625" bestFit="1" customWidth="1"/>
  </cols>
  <sheetData>
    <row r="1" spans="1:12" ht="18.75" x14ac:dyDescent="0.3">
      <c r="A1" s="25" t="s">
        <v>74</v>
      </c>
      <c r="B1" s="25"/>
      <c r="C1" s="25"/>
      <c r="D1" s="25"/>
      <c r="E1" s="20"/>
    </row>
    <row r="2" spans="1:12" x14ac:dyDescent="0.25">
      <c r="A2" s="14" t="s">
        <v>8</v>
      </c>
      <c r="B2" s="14" t="s">
        <v>45</v>
      </c>
      <c r="C2" s="6" t="s">
        <v>46</v>
      </c>
      <c r="D2" s="6" t="s">
        <v>95</v>
      </c>
      <c r="E2" s="6">
        <v>2010</v>
      </c>
      <c r="F2">
        <v>2009</v>
      </c>
      <c r="G2">
        <v>2008</v>
      </c>
      <c r="H2">
        <v>2007</v>
      </c>
      <c r="J2" t="s">
        <v>8</v>
      </c>
      <c r="K2" t="s">
        <v>5</v>
      </c>
      <c r="L2" t="s">
        <v>173</v>
      </c>
    </row>
    <row r="3" spans="1:12" x14ac:dyDescent="0.25">
      <c r="A3" s="15">
        <v>152</v>
      </c>
      <c r="B3" s="15" t="s">
        <v>59</v>
      </c>
      <c r="C3">
        <v>10</v>
      </c>
      <c r="D3" t="s">
        <v>113</v>
      </c>
      <c r="E3" s="21" t="s">
        <v>63</v>
      </c>
      <c r="F3">
        <v>1</v>
      </c>
      <c r="G3">
        <v>1</v>
      </c>
      <c r="J3" t="str">
        <f>LEFT(RIGHT(L3,4),3)</f>
        <v>152</v>
      </c>
      <c r="K3" t="s">
        <v>113</v>
      </c>
      <c r="L3" t="s">
        <v>114</v>
      </c>
    </row>
    <row r="4" spans="1:12" x14ac:dyDescent="0.25">
      <c r="A4" s="15">
        <v>153</v>
      </c>
      <c r="B4" s="15" t="s">
        <v>59</v>
      </c>
      <c r="C4">
        <v>15</v>
      </c>
      <c r="D4" t="s">
        <v>146</v>
      </c>
      <c r="E4" s="21" t="s">
        <v>60</v>
      </c>
      <c r="F4">
        <v>1</v>
      </c>
      <c r="G4">
        <v>1</v>
      </c>
      <c r="J4" t="str">
        <f>LEFT(RIGHT(L4,4),3)</f>
        <v>153</v>
      </c>
      <c r="K4" t="s">
        <v>146</v>
      </c>
      <c r="L4" t="s">
        <v>147</v>
      </c>
    </row>
    <row r="5" spans="1:12" x14ac:dyDescent="0.25">
      <c r="A5" s="15">
        <v>154</v>
      </c>
      <c r="B5" s="15" t="s">
        <v>59</v>
      </c>
      <c r="C5">
        <v>17</v>
      </c>
      <c r="D5" t="s">
        <v>177</v>
      </c>
      <c r="E5" s="21" t="s">
        <v>61</v>
      </c>
      <c r="F5">
        <v>1</v>
      </c>
      <c r="G5">
        <v>1</v>
      </c>
    </row>
    <row r="6" spans="1:12" x14ac:dyDescent="0.25">
      <c r="A6" s="15">
        <v>155</v>
      </c>
      <c r="B6" s="15" t="s">
        <v>59</v>
      </c>
      <c r="C6">
        <v>18</v>
      </c>
      <c r="D6" t="s">
        <v>139</v>
      </c>
      <c r="E6" s="21" t="s">
        <v>65</v>
      </c>
      <c r="F6">
        <v>1</v>
      </c>
      <c r="G6">
        <v>1</v>
      </c>
      <c r="J6" t="str">
        <f>LEFT(RIGHT(L6,4),3)</f>
        <v>155</v>
      </c>
      <c r="K6" t="s">
        <v>139</v>
      </c>
      <c r="L6" t="s">
        <v>140</v>
      </c>
    </row>
    <row r="7" spans="1:12" x14ac:dyDescent="0.25">
      <c r="A7" s="15">
        <v>156</v>
      </c>
      <c r="B7" s="15" t="s">
        <v>59</v>
      </c>
      <c r="C7">
        <v>19</v>
      </c>
      <c r="D7" t="s">
        <v>157</v>
      </c>
      <c r="E7" s="21" t="s">
        <v>72</v>
      </c>
      <c r="F7">
        <v>1</v>
      </c>
      <c r="G7">
        <v>1</v>
      </c>
      <c r="J7" t="str">
        <f>LEFT(RIGHT(L7,4),3)</f>
        <v>156</v>
      </c>
      <c r="K7" t="s">
        <v>157</v>
      </c>
      <c r="L7" t="s">
        <v>156</v>
      </c>
    </row>
    <row r="8" spans="1:12" x14ac:dyDescent="0.25">
      <c r="A8" s="15">
        <v>157</v>
      </c>
      <c r="B8" s="15" t="s">
        <v>59</v>
      </c>
      <c r="C8">
        <v>20</v>
      </c>
      <c r="D8" t="s">
        <v>176</v>
      </c>
      <c r="E8" s="21" t="s">
        <v>72</v>
      </c>
      <c r="F8">
        <v>1</v>
      </c>
      <c r="G8">
        <v>1</v>
      </c>
      <c r="J8" t="str">
        <f>LEFT(RIGHT(L8,4),3)</f>
        <v>157</v>
      </c>
      <c r="K8" t="s">
        <v>101</v>
      </c>
      <c r="L8" t="s">
        <v>100</v>
      </c>
    </row>
    <row r="9" spans="1:12" x14ac:dyDescent="0.25">
      <c r="A9" s="15">
        <v>158</v>
      </c>
      <c r="B9" s="15" t="s">
        <v>59</v>
      </c>
      <c r="C9">
        <v>21</v>
      </c>
      <c r="E9" s="21"/>
    </row>
    <row r="10" spans="1:12" x14ac:dyDescent="0.25">
      <c r="A10" s="15">
        <v>159</v>
      </c>
      <c r="B10" s="15" t="s">
        <v>59</v>
      </c>
      <c r="C10">
        <v>22</v>
      </c>
      <c r="E10" s="22" t="s">
        <v>88</v>
      </c>
    </row>
    <row r="11" spans="1:12" x14ac:dyDescent="0.25">
      <c r="A11" s="15">
        <v>160</v>
      </c>
      <c r="B11" s="15" t="s">
        <v>59</v>
      </c>
      <c r="C11">
        <v>23</v>
      </c>
      <c r="E11" s="21"/>
      <c r="G11">
        <v>1</v>
      </c>
    </row>
    <row r="12" spans="1:12" x14ac:dyDescent="0.25">
      <c r="A12" s="15">
        <v>161</v>
      </c>
      <c r="B12" s="15" t="s">
        <v>59</v>
      </c>
      <c r="C12">
        <v>25</v>
      </c>
      <c r="E12" s="21"/>
    </row>
    <row r="13" spans="1:12" x14ac:dyDescent="0.25">
      <c r="A13" s="15">
        <v>162</v>
      </c>
      <c r="B13" s="15" t="s">
        <v>59</v>
      </c>
      <c r="C13">
        <v>26</v>
      </c>
      <c r="D13" t="s">
        <v>129</v>
      </c>
      <c r="E13" s="21"/>
      <c r="F13">
        <v>1</v>
      </c>
      <c r="G13">
        <v>1</v>
      </c>
      <c r="J13" t="str">
        <f>LEFT(RIGHT(L13,4),3)</f>
        <v>162</v>
      </c>
      <c r="K13" t="s">
        <v>129</v>
      </c>
      <c r="L13" t="s">
        <v>128</v>
      </c>
    </row>
    <row r="14" spans="1:12" x14ac:dyDescent="0.25">
      <c r="A14" s="15">
        <v>163</v>
      </c>
      <c r="B14" s="15" t="s">
        <v>59</v>
      </c>
      <c r="C14">
        <v>27</v>
      </c>
      <c r="D14" t="s">
        <v>167</v>
      </c>
      <c r="E14" s="21" t="s">
        <v>61</v>
      </c>
      <c r="F14">
        <v>1</v>
      </c>
      <c r="G14">
        <v>1</v>
      </c>
      <c r="J14" t="str">
        <f>LEFT(RIGHT(L14,4),3)</f>
        <v>163</v>
      </c>
      <c r="K14" t="s">
        <v>167</v>
      </c>
      <c r="L14" t="s">
        <v>169</v>
      </c>
    </row>
    <row r="15" spans="1:12" x14ac:dyDescent="0.25">
      <c r="A15" s="15">
        <v>164</v>
      </c>
      <c r="B15" s="15" t="s">
        <v>59</v>
      </c>
      <c r="C15">
        <v>29</v>
      </c>
      <c r="D15" t="s">
        <v>139</v>
      </c>
      <c r="E15" s="21" t="s">
        <v>61</v>
      </c>
      <c r="F15">
        <v>1</v>
      </c>
      <c r="G15">
        <v>1</v>
      </c>
      <c r="J15" t="str">
        <f>LEFT(RIGHT(L15,4),3)</f>
        <v>164</v>
      </c>
      <c r="K15" t="s">
        <v>139</v>
      </c>
      <c r="L15" t="s">
        <v>138</v>
      </c>
    </row>
    <row r="16" spans="1:12" x14ac:dyDescent="0.25">
      <c r="A16" s="15">
        <v>165</v>
      </c>
      <c r="B16" s="15" t="s">
        <v>59</v>
      </c>
      <c r="C16">
        <v>31</v>
      </c>
      <c r="D16" t="s">
        <v>154</v>
      </c>
      <c r="E16" s="21" t="s">
        <v>60</v>
      </c>
      <c r="F16">
        <v>1</v>
      </c>
      <c r="G16">
        <v>1</v>
      </c>
      <c r="J16" t="str">
        <f>LEFT(RIGHT(L16,4),3)</f>
        <v>165</v>
      </c>
      <c r="K16" t="s">
        <v>154</v>
      </c>
      <c r="L16" t="s">
        <v>153</v>
      </c>
    </row>
    <row r="17" spans="1:12" x14ac:dyDescent="0.25">
      <c r="A17" s="15">
        <v>166</v>
      </c>
      <c r="B17" s="15" t="s">
        <v>59</v>
      </c>
      <c r="C17">
        <v>33</v>
      </c>
      <c r="E17" s="21"/>
    </row>
    <row r="18" spans="1:12" x14ac:dyDescent="0.25">
      <c r="A18" s="15">
        <v>167</v>
      </c>
      <c r="B18" s="15" t="s">
        <v>59</v>
      </c>
      <c r="C18">
        <v>35</v>
      </c>
      <c r="E18" s="21"/>
    </row>
    <row r="19" spans="1:12" x14ac:dyDescent="0.25">
      <c r="A19" s="15">
        <v>168</v>
      </c>
      <c r="B19" s="15" t="s">
        <v>59</v>
      </c>
      <c r="C19">
        <v>36</v>
      </c>
      <c r="E19" s="21"/>
    </row>
    <row r="20" spans="1:12" x14ac:dyDescent="0.25">
      <c r="A20" s="15">
        <v>169</v>
      </c>
      <c r="B20" s="15" t="s">
        <v>59</v>
      </c>
      <c r="C20">
        <v>37</v>
      </c>
      <c r="E20" s="21"/>
    </row>
    <row r="21" spans="1:12" x14ac:dyDescent="0.25">
      <c r="A21" s="15">
        <v>170</v>
      </c>
      <c r="B21" s="15" t="s">
        <v>59</v>
      </c>
      <c r="C21">
        <v>39</v>
      </c>
      <c r="D21" t="s">
        <v>121</v>
      </c>
      <c r="E21" s="21" t="s">
        <v>69</v>
      </c>
      <c r="F21">
        <v>1</v>
      </c>
      <c r="G21">
        <v>1</v>
      </c>
      <c r="J21" t="str">
        <f>LEFT(RIGHT(L21,4),3)</f>
        <v>170</v>
      </c>
      <c r="K21" t="s">
        <v>121</v>
      </c>
      <c r="L21" t="s">
        <v>124</v>
      </c>
    </row>
    <row r="22" spans="1:12" x14ac:dyDescent="0.25">
      <c r="A22" s="15">
        <v>171</v>
      </c>
      <c r="B22" s="15" t="s">
        <v>59</v>
      </c>
      <c r="C22">
        <v>40</v>
      </c>
      <c r="E22" s="21"/>
    </row>
    <row r="23" spans="1:12" x14ac:dyDescent="0.25">
      <c r="A23" s="15">
        <v>172</v>
      </c>
      <c r="B23" s="15" t="s">
        <v>59</v>
      </c>
      <c r="C23">
        <v>41</v>
      </c>
      <c r="E23" s="21" t="s">
        <v>62</v>
      </c>
      <c r="F23">
        <v>1</v>
      </c>
      <c r="G23">
        <v>1</v>
      </c>
    </row>
    <row r="24" spans="1:12" x14ac:dyDescent="0.25">
      <c r="A24" s="15">
        <v>173</v>
      </c>
      <c r="B24" s="15" t="s">
        <v>59</v>
      </c>
      <c r="C24">
        <v>43</v>
      </c>
      <c r="D24" t="s">
        <v>117</v>
      </c>
      <c r="E24" s="21" t="s">
        <v>70</v>
      </c>
      <c r="F24">
        <v>1</v>
      </c>
      <c r="G24">
        <v>1</v>
      </c>
      <c r="J24" t="str">
        <f>LEFT(RIGHT(L24,4),3)</f>
        <v>173</v>
      </c>
      <c r="K24" t="s">
        <v>117</v>
      </c>
      <c r="L24" t="s">
        <v>116</v>
      </c>
    </row>
    <row r="25" spans="1:12" x14ac:dyDescent="0.25">
      <c r="A25" s="15">
        <v>174</v>
      </c>
      <c r="B25" s="15" t="s">
        <v>59</v>
      </c>
      <c r="C25">
        <v>45</v>
      </c>
      <c r="D25" t="s">
        <v>167</v>
      </c>
      <c r="E25" s="21" t="s">
        <v>66</v>
      </c>
      <c r="F25">
        <v>1</v>
      </c>
      <c r="G25">
        <v>1</v>
      </c>
      <c r="J25" t="str">
        <f>LEFT(RIGHT(L25,4),3)</f>
        <v>174</v>
      </c>
      <c r="K25" t="s">
        <v>167</v>
      </c>
      <c r="L25" t="s">
        <v>168</v>
      </c>
    </row>
    <row r="26" spans="1:12" x14ac:dyDescent="0.25">
      <c r="A26" s="15">
        <v>175</v>
      </c>
      <c r="B26" s="15" t="s">
        <v>59</v>
      </c>
      <c r="C26">
        <v>47</v>
      </c>
      <c r="D26" t="s">
        <v>146</v>
      </c>
      <c r="E26" s="21"/>
      <c r="F26">
        <v>1</v>
      </c>
      <c r="G26">
        <v>1</v>
      </c>
      <c r="J26" t="str">
        <f>LEFT(RIGHT(L26,4),3)</f>
        <v>175</v>
      </c>
      <c r="K26" t="s">
        <v>146</v>
      </c>
      <c r="L26" t="s">
        <v>145</v>
      </c>
    </row>
    <row r="27" spans="1:12" x14ac:dyDescent="0.25">
      <c r="A27" s="15">
        <v>176</v>
      </c>
      <c r="B27" s="15" t="s">
        <v>59</v>
      </c>
      <c r="C27">
        <v>48</v>
      </c>
      <c r="E27" s="21"/>
    </row>
    <row r="28" spans="1:12" x14ac:dyDescent="0.25">
      <c r="A28" s="15">
        <v>177</v>
      </c>
      <c r="B28" s="15" t="s">
        <v>59</v>
      </c>
      <c r="C28">
        <v>49</v>
      </c>
      <c r="E28" s="21"/>
      <c r="F28">
        <v>1</v>
      </c>
      <c r="G28">
        <v>1</v>
      </c>
    </row>
    <row r="29" spans="1:12" x14ac:dyDescent="0.25">
      <c r="A29" s="15">
        <v>178</v>
      </c>
      <c r="B29" s="15" t="s">
        <v>59</v>
      </c>
      <c r="C29">
        <v>51</v>
      </c>
      <c r="D29" t="s">
        <v>113</v>
      </c>
      <c r="E29" s="21"/>
      <c r="J29" t="str">
        <f>LEFT(RIGHT(L29,4),3)</f>
        <v>178</v>
      </c>
      <c r="K29" t="s">
        <v>113</v>
      </c>
      <c r="L29" t="s">
        <v>112</v>
      </c>
    </row>
    <row r="30" spans="1:12" x14ac:dyDescent="0.25">
      <c r="A30" s="15">
        <v>179</v>
      </c>
      <c r="B30" s="15" t="s">
        <v>59</v>
      </c>
      <c r="C30">
        <v>53</v>
      </c>
      <c r="E30" s="21"/>
      <c r="G30">
        <v>1</v>
      </c>
    </row>
    <row r="31" spans="1:12" x14ac:dyDescent="0.25">
      <c r="A31" s="15">
        <v>180</v>
      </c>
      <c r="B31" s="15" t="s">
        <v>59</v>
      </c>
      <c r="C31">
        <v>55</v>
      </c>
      <c r="E31" s="21"/>
    </row>
    <row r="32" spans="1:12" x14ac:dyDescent="0.25">
      <c r="A32" s="15">
        <v>181</v>
      </c>
      <c r="B32" s="15" t="s">
        <v>59</v>
      </c>
      <c r="C32" t="s">
        <v>48</v>
      </c>
      <c r="E32" s="21"/>
    </row>
    <row r="33" spans="1:16" x14ac:dyDescent="0.25">
      <c r="A33" s="15">
        <v>182</v>
      </c>
      <c r="B33" s="15" t="s">
        <v>59</v>
      </c>
      <c r="C33" t="s">
        <v>49</v>
      </c>
      <c r="D33" t="s">
        <v>121</v>
      </c>
      <c r="E33" s="21" t="s">
        <v>61</v>
      </c>
      <c r="F33">
        <v>1</v>
      </c>
      <c r="G33">
        <v>1</v>
      </c>
      <c r="J33" t="str">
        <f>LEFT(RIGHT(L33,4),3)</f>
        <v>182</v>
      </c>
      <c r="K33" t="s">
        <v>121</v>
      </c>
      <c r="L33" t="s">
        <v>123</v>
      </c>
    </row>
    <row r="34" spans="1:16" x14ac:dyDescent="0.25">
      <c r="A34" s="15">
        <v>183</v>
      </c>
      <c r="B34" s="15" t="s">
        <v>59</v>
      </c>
      <c r="C34" t="s">
        <v>50</v>
      </c>
      <c r="D34" t="s">
        <v>167</v>
      </c>
      <c r="E34" s="21" t="s">
        <v>73</v>
      </c>
      <c r="F34">
        <v>1</v>
      </c>
      <c r="G34">
        <v>1</v>
      </c>
      <c r="J34" t="str">
        <f>LEFT(RIGHT(L34,4),3)</f>
        <v>183</v>
      </c>
      <c r="K34" t="s">
        <v>167</v>
      </c>
      <c r="L34" t="s">
        <v>166</v>
      </c>
    </row>
    <row r="35" spans="1:16" x14ac:dyDescent="0.25">
      <c r="A35" s="15">
        <v>184</v>
      </c>
      <c r="B35" s="15" t="s">
        <v>59</v>
      </c>
      <c r="C35" t="s">
        <v>51</v>
      </c>
      <c r="E35" s="21"/>
    </row>
    <row r="36" spans="1:16" x14ac:dyDescent="0.25">
      <c r="A36" s="15">
        <v>185</v>
      </c>
      <c r="B36" s="15" t="s">
        <v>59</v>
      </c>
      <c r="C36" t="s">
        <v>52</v>
      </c>
      <c r="E36" s="21"/>
      <c r="G36">
        <v>1</v>
      </c>
    </row>
    <row r="37" spans="1:16" x14ac:dyDescent="0.25">
      <c r="A37" s="15">
        <v>186</v>
      </c>
      <c r="B37" s="15" t="s">
        <v>59</v>
      </c>
      <c r="C37" t="s">
        <v>53</v>
      </c>
      <c r="D37" t="s">
        <v>150</v>
      </c>
      <c r="E37" s="21" t="s">
        <v>61</v>
      </c>
      <c r="F37">
        <v>1</v>
      </c>
      <c r="G37">
        <v>1</v>
      </c>
      <c r="J37" t="str">
        <f>LEFT(RIGHT(L37,4),3)</f>
        <v>186</v>
      </c>
      <c r="K37" t="s">
        <v>150</v>
      </c>
      <c r="L37" t="s">
        <v>149</v>
      </c>
    </row>
    <row r="38" spans="1:16" x14ac:dyDescent="0.25">
      <c r="A38" s="15">
        <v>187</v>
      </c>
      <c r="B38" s="15" t="s">
        <v>59</v>
      </c>
      <c r="C38" t="s">
        <v>54</v>
      </c>
      <c r="D38" t="s">
        <v>121</v>
      </c>
      <c r="E38" s="21" t="s">
        <v>65</v>
      </c>
      <c r="F38">
        <v>1</v>
      </c>
      <c r="G38">
        <v>1</v>
      </c>
      <c r="J38" t="str">
        <f>LEFT(RIGHT(L38,4),3)</f>
        <v>187</v>
      </c>
      <c r="K38" t="s">
        <v>121</v>
      </c>
      <c r="L38" t="s">
        <v>122</v>
      </c>
    </row>
    <row r="39" spans="1:16" x14ac:dyDescent="0.25">
      <c r="A39" s="15">
        <v>188</v>
      </c>
      <c r="B39" s="15" t="s">
        <v>59</v>
      </c>
      <c r="C39" t="s">
        <v>55</v>
      </c>
      <c r="D39" t="s">
        <v>110</v>
      </c>
      <c r="E39" s="21" t="s">
        <v>72</v>
      </c>
      <c r="J39" t="str">
        <f>LEFT(RIGHT(L39,4),3)</f>
        <v>188</v>
      </c>
      <c r="K39" t="s">
        <v>110</v>
      </c>
      <c r="L39" t="s">
        <v>109</v>
      </c>
    </row>
    <row r="40" spans="1:16" x14ac:dyDescent="0.25">
      <c r="A40" s="15">
        <v>189</v>
      </c>
      <c r="B40" s="15" t="s">
        <v>47</v>
      </c>
      <c r="C40">
        <v>3</v>
      </c>
      <c r="E40" s="21"/>
    </row>
    <row r="41" spans="1:16" x14ac:dyDescent="0.25">
      <c r="A41" s="15">
        <v>190</v>
      </c>
      <c r="B41" s="15" t="s">
        <v>47</v>
      </c>
      <c r="C41">
        <v>4</v>
      </c>
      <c r="D41" t="s">
        <v>107</v>
      </c>
      <c r="E41" s="21" t="s">
        <v>69</v>
      </c>
      <c r="F41">
        <v>1</v>
      </c>
      <c r="G41">
        <v>1</v>
      </c>
      <c r="J41" t="str">
        <f>LEFT(RIGHT(L41,4),3)</f>
        <v>190</v>
      </c>
      <c r="K41" t="s">
        <v>107</v>
      </c>
      <c r="L41" t="s">
        <v>106</v>
      </c>
    </row>
    <row r="42" spans="1:16" x14ac:dyDescent="0.25">
      <c r="A42" s="15">
        <v>191</v>
      </c>
      <c r="B42" s="15" t="s">
        <v>47</v>
      </c>
      <c r="C42">
        <v>5</v>
      </c>
      <c r="E42" s="21"/>
    </row>
    <row r="43" spans="1:16" x14ac:dyDescent="0.25">
      <c r="B43" s="15" t="s">
        <v>47</v>
      </c>
      <c r="C43">
        <v>6</v>
      </c>
      <c r="D43" t="s">
        <v>135</v>
      </c>
      <c r="E43" s="21" t="s">
        <v>66</v>
      </c>
      <c r="G43">
        <v>1</v>
      </c>
      <c r="J43" t="str">
        <f>LEFT(RIGHT(L43,4),3)</f>
        <v>193</v>
      </c>
      <c r="K43" t="s">
        <v>135</v>
      </c>
      <c r="L43" t="s">
        <v>103</v>
      </c>
      <c r="N43" t="str">
        <f>LEFT(RIGHT(P43,4),3)</f>
        <v>193</v>
      </c>
      <c r="O43" t="s">
        <v>104</v>
      </c>
      <c r="P43" t="s">
        <v>103</v>
      </c>
    </row>
    <row r="44" spans="1:16" x14ac:dyDescent="0.25">
      <c r="B44" s="15" t="s">
        <v>47</v>
      </c>
      <c r="C44">
        <v>9</v>
      </c>
      <c r="D44" t="s">
        <v>98</v>
      </c>
      <c r="E44" s="21" t="s">
        <v>70</v>
      </c>
      <c r="F44">
        <v>1</v>
      </c>
      <c r="G44">
        <v>1</v>
      </c>
      <c r="J44" t="str">
        <f>LEFT(RIGHT(L44,4),3)</f>
        <v>024</v>
      </c>
      <c r="K44" t="s">
        <v>98</v>
      </c>
      <c r="L44" t="s">
        <v>97</v>
      </c>
    </row>
    <row r="45" spans="1:16" x14ac:dyDescent="0.25">
      <c r="A45" s="15">
        <v>194</v>
      </c>
      <c r="B45" s="15" t="s">
        <v>47</v>
      </c>
      <c r="C45">
        <v>10</v>
      </c>
      <c r="D45" t="s">
        <v>121</v>
      </c>
      <c r="E45" s="21" t="s">
        <v>61</v>
      </c>
      <c r="F45">
        <v>1</v>
      </c>
      <c r="G45">
        <v>1</v>
      </c>
      <c r="J45" t="str">
        <f>LEFT(RIGHT(L45,4),3)</f>
        <v>194</v>
      </c>
      <c r="K45" t="s">
        <v>121</v>
      </c>
      <c r="L45" t="s">
        <v>120</v>
      </c>
    </row>
    <row r="46" spans="1:16" x14ac:dyDescent="0.25">
      <c r="A46" s="15">
        <v>195</v>
      </c>
      <c r="B46" s="15" t="s">
        <v>47</v>
      </c>
      <c r="C46">
        <v>20</v>
      </c>
      <c r="D46" t="s">
        <v>161</v>
      </c>
      <c r="E46" s="21" t="s">
        <v>75</v>
      </c>
      <c r="F46">
        <v>1</v>
      </c>
      <c r="J46" t="str">
        <f>LEFT(RIGHT(L46,4),3)</f>
        <v>195</v>
      </c>
      <c r="K46" t="s">
        <v>161</v>
      </c>
      <c r="L46" t="s">
        <v>160</v>
      </c>
    </row>
    <row r="47" spans="1:16" x14ac:dyDescent="0.25">
      <c r="A47" s="15">
        <v>196</v>
      </c>
      <c r="B47" s="15" t="s">
        <v>47</v>
      </c>
      <c r="C47">
        <v>22</v>
      </c>
      <c r="E47" s="21"/>
    </row>
    <row r="48" spans="1:16" x14ac:dyDescent="0.25">
      <c r="A48" s="15">
        <v>197</v>
      </c>
      <c r="B48" s="15" t="s">
        <v>47</v>
      </c>
      <c r="C48">
        <v>23</v>
      </c>
      <c r="E48" s="21"/>
    </row>
    <row r="49" spans="1:12" x14ac:dyDescent="0.25">
      <c r="A49" s="15">
        <v>198</v>
      </c>
      <c r="B49" s="15" t="s">
        <v>47</v>
      </c>
      <c r="C49">
        <v>24</v>
      </c>
      <c r="E49" s="21"/>
    </row>
    <row r="50" spans="1:12" x14ac:dyDescent="0.25">
      <c r="A50" s="15">
        <v>199</v>
      </c>
      <c r="B50" s="15" t="s">
        <v>47</v>
      </c>
      <c r="C50">
        <v>26</v>
      </c>
      <c r="E50" s="21"/>
    </row>
    <row r="51" spans="1:12" x14ac:dyDescent="0.25">
      <c r="A51" s="15">
        <v>200</v>
      </c>
      <c r="B51" s="15" t="s">
        <v>47</v>
      </c>
      <c r="C51">
        <v>28</v>
      </c>
      <c r="E51" s="21"/>
    </row>
    <row r="52" spans="1:12" x14ac:dyDescent="0.25">
      <c r="A52" s="15">
        <v>1</v>
      </c>
      <c r="B52" s="15" t="s">
        <v>47</v>
      </c>
      <c r="C52">
        <v>30</v>
      </c>
      <c r="E52" s="21"/>
    </row>
    <row r="53" spans="1:12" x14ac:dyDescent="0.25">
      <c r="A53" s="15">
        <v>2</v>
      </c>
      <c r="B53" s="15" t="s">
        <v>47</v>
      </c>
      <c r="C53">
        <v>32</v>
      </c>
      <c r="D53" t="s">
        <v>132</v>
      </c>
      <c r="E53" s="21" t="s">
        <v>65</v>
      </c>
      <c r="J53" t="str">
        <f>LEFT(RIGHT(L53,4),3)</f>
        <v>002</v>
      </c>
      <c r="K53" t="s">
        <v>132</v>
      </c>
      <c r="L53" t="s">
        <v>133</v>
      </c>
    </row>
    <row r="54" spans="1:12" x14ac:dyDescent="0.25">
      <c r="A54" s="15">
        <v>3</v>
      </c>
      <c r="B54" s="15" t="s">
        <v>47</v>
      </c>
      <c r="C54">
        <v>34</v>
      </c>
      <c r="D54" t="s">
        <v>157</v>
      </c>
      <c r="E54" s="21"/>
      <c r="J54" t="str">
        <f>LEFT(RIGHT(L54,4),3)</f>
        <v>003</v>
      </c>
      <c r="K54" t="s">
        <v>157</v>
      </c>
      <c r="L54" t="s">
        <v>158</v>
      </c>
    </row>
    <row r="55" spans="1:12" x14ac:dyDescent="0.25">
      <c r="A55" s="15">
        <v>4</v>
      </c>
      <c r="B55" s="15" t="s">
        <v>56</v>
      </c>
      <c r="C55">
        <v>1</v>
      </c>
      <c r="D55" t="s">
        <v>143</v>
      </c>
      <c r="E55" s="21" t="s">
        <v>69</v>
      </c>
      <c r="F55">
        <v>1</v>
      </c>
      <c r="G55">
        <v>1</v>
      </c>
      <c r="J55" t="str">
        <f>LEFT(RIGHT(L55,4),3)</f>
        <v>004</v>
      </c>
      <c r="K55" t="s">
        <v>143</v>
      </c>
      <c r="L55" t="s">
        <v>142</v>
      </c>
    </row>
    <row r="56" spans="1:12" x14ac:dyDescent="0.25">
      <c r="A56" s="15">
        <v>5</v>
      </c>
      <c r="B56" s="15" t="s">
        <v>56</v>
      </c>
      <c r="C56">
        <v>3</v>
      </c>
      <c r="D56" t="s">
        <v>121</v>
      </c>
      <c r="E56" s="21" t="s">
        <v>71</v>
      </c>
      <c r="F56">
        <v>1</v>
      </c>
      <c r="G56">
        <v>1</v>
      </c>
      <c r="J56" t="str">
        <f>LEFT(RIGHT(L56,4),3)</f>
        <v>005</v>
      </c>
      <c r="K56" t="s">
        <v>121</v>
      </c>
      <c r="L56" t="s">
        <v>126</v>
      </c>
    </row>
    <row r="57" spans="1:12" x14ac:dyDescent="0.25">
      <c r="A57" s="15">
        <v>6</v>
      </c>
      <c r="B57" s="15" t="s">
        <v>56</v>
      </c>
      <c r="C57">
        <v>4</v>
      </c>
      <c r="D57" t="s">
        <v>177</v>
      </c>
      <c r="E57" s="23" t="s">
        <v>83</v>
      </c>
      <c r="F57">
        <v>1</v>
      </c>
      <c r="G57">
        <v>1</v>
      </c>
    </row>
    <row r="58" spans="1:12" x14ac:dyDescent="0.25">
      <c r="A58" s="15">
        <v>7</v>
      </c>
      <c r="B58" s="15" t="s">
        <v>56</v>
      </c>
      <c r="C58">
        <v>6</v>
      </c>
      <c r="D58" t="s">
        <v>117</v>
      </c>
      <c r="E58" s="23" t="s">
        <v>83</v>
      </c>
      <c r="J58" t="str">
        <f>LEFT(RIGHT(L58,4),3)</f>
        <v>007</v>
      </c>
      <c r="K58" t="s">
        <v>117</v>
      </c>
      <c r="L58" t="s">
        <v>118</v>
      </c>
    </row>
    <row r="59" spans="1:12" x14ac:dyDescent="0.25">
      <c r="A59" s="15">
        <v>8</v>
      </c>
      <c r="B59" s="15" t="s">
        <v>58</v>
      </c>
      <c r="C59">
        <v>4</v>
      </c>
      <c r="E59" s="21" t="s">
        <v>64</v>
      </c>
      <c r="F59">
        <v>1</v>
      </c>
      <c r="G59">
        <v>1</v>
      </c>
    </row>
    <row r="60" spans="1:12" x14ac:dyDescent="0.25">
      <c r="A60" s="15">
        <v>9</v>
      </c>
      <c r="B60" s="15" t="s">
        <v>58</v>
      </c>
      <c r="C60">
        <v>6</v>
      </c>
      <c r="E60" s="21"/>
    </row>
    <row r="61" spans="1:12" x14ac:dyDescent="0.25">
      <c r="A61" s="15">
        <v>10</v>
      </c>
      <c r="B61" s="15" t="s">
        <v>58</v>
      </c>
      <c r="C61">
        <v>7</v>
      </c>
      <c r="E61" s="21"/>
    </row>
    <row r="62" spans="1:12" x14ac:dyDescent="0.25">
      <c r="A62" s="15">
        <v>11</v>
      </c>
      <c r="B62" s="15" t="s">
        <v>58</v>
      </c>
      <c r="C62">
        <v>8</v>
      </c>
      <c r="D62" t="s">
        <v>164</v>
      </c>
      <c r="E62" s="21" t="s">
        <v>61</v>
      </c>
      <c r="F62">
        <v>1</v>
      </c>
      <c r="G62">
        <v>1</v>
      </c>
      <c r="J62" t="str">
        <f>LEFT(RIGHT(L62,4),3)</f>
        <v>011</v>
      </c>
      <c r="K62" t="s">
        <v>164</v>
      </c>
      <c r="L62" t="s">
        <v>163</v>
      </c>
    </row>
    <row r="63" spans="1:12" x14ac:dyDescent="0.25">
      <c r="A63" s="15">
        <v>12</v>
      </c>
      <c r="B63" s="15" t="s">
        <v>58</v>
      </c>
      <c r="C63">
        <v>9</v>
      </c>
      <c r="D63" t="s">
        <v>150</v>
      </c>
      <c r="E63" s="21" t="s">
        <v>64</v>
      </c>
      <c r="J63" t="str">
        <f>LEFT(RIGHT(L63,4),3)</f>
        <v>012</v>
      </c>
      <c r="K63" t="s">
        <v>150</v>
      </c>
      <c r="L63" t="s">
        <v>151</v>
      </c>
    </row>
    <row r="64" spans="1:12" x14ac:dyDescent="0.25">
      <c r="A64" s="15">
        <v>13</v>
      </c>
      <c r="B64" s="15" t="s">
        <v>58</v>
      </c>
      <c r="C64">
        <v>10</v>
      </c>
      <c r="E64" s="21"/>
      <c r="F64">
        <v>1</v>
      </c>
    </row>
    <row r="65" spans="1:12" x14ac:dyDescent="0.25">
      <c r="A65" s="15">
        <v>14</v>
      </c>
      <c r="B65" s="15" t="s">
        <v>58</v>
      </c>
      <c r="C65">
        <v>12</v>
      </c>
      <c r="E65" s="21"/>
    </row>
    <row r="66" spans="1:12" x14ac:dyDescent="0.25">
      <c r="A66" s="15">
        <v>15</v>
      </c>
      <c r="B66" s="15" t="s">
        <v>58</v>
      </c>
      <c r="C66">
        <v>14</v>
      </c>
      <c r="E66" s="21"/>
    </row>
    <row r="67" spans="1:12" x14ac:dyDescent="0.25">
      <c r="A67" s="15">
        <v>16</v>
      </c>
      <c r="B67" s="15" t="s">
        <v>58</v>
      </c>
      <c r="C67">
        <v>16</v>
      </c>
      <c r="D67" t="s">
        <v>121</v>
      </c>
      <c r="E67" s="21" t="s">
        <v>68</v>
      </c>
      <c r="J67" t="str">
        <f>LEFT(RIGHT(L67,4),3)</f>
        <v>016</v>
      </c>
      <c r="K67" t="s">
        <v>121</v>
      </c>
      <c r="L67" t="s">
        <v>125</v>
      </c>
    </row>
    <row r="68" spans="1:12" x14ac:dyDescent="0.25">
      <c r="A68" s="15">
        <v>17</v>
      </c>
      <c r="B68" s="15" t="s">
        <v>58</v>
      </c>
      <c r="C68">
        <v>18</v>
      </c>
      <c r="E68" s="21"/>
    </row>
    <row r="69" spans="1:12" x14ac:dyDescent="0.25">
      <c r="A69" s="15">
        <v>18</v>
      </c>
      <c r="B69" s="15" t="s">
        <v>58</v>
      </c>
      <c r="C69">
        <v>20</v>
      </c>
      <c r="E69" s="21"/>
    </row>
    <row r="70" spans="1:12" x14ac:dyDescent="0.25">
      <c r="A70" s="15">
        <v>19</v>
      </c>
      <c r="B70" s="15" t="s">
        <v>57</v>
      </c>
      <c r="C70">
        <v>8</v>
      </c>
      <c r="E70" s="21"/>
    </row>
    <row r="71" spans="1:12" x14ac:dyDescent="0.25">
      <c r="A71" s="15">
        <v>20</v>
      </c>
      <c r="B71" s="15" t="s">
        <v>57</v>
      </c>
      <c r="C71">
        <v>12</v>
      </c>
      <c r="E71" s="21"/>
    </row>
    <row r="72" spans="1:12" x14ac:dyDescent="0.25">
      <c r="A72" s="15">
        <v>21</v>
      </c>
      <c r="B72" s="15" t="s">
        <v>57</v>
      </c>
      <c r="C72">
        <v>13</v>
      </c>
      <c r="E72" s="21"/>
    </row>
    <row r="73" spans="1:12" x14ac:dyDescent="0.25">
      <c r="A73" s="15">
        <v>22</v>
      </c>
      <c r="B73" s="15" t="s">
        <v>57</v>
      </c>
      <c r="C73">
        <v>15</v>
      </c>
      <c r="D73" t="s">
        <v>135</v>
      </c>
      <c r="E73" s="21" t="s">
        <v>67</v>
      </c>
      <c r="J73" t="str">
        <f>LEFT(RIGHT(L73,4),3)</f>
        <v>022</v>
      </c>
      <c r="K73" t="s">
        <v>135</v>
      </c>
      <c r="L73" t="s">
        <v>136</v>
      </c>
    </row>
    <row r="74" spans="1:12" x14ac:dyDescent="0.25">
      <c r="A74" s="15">
        <v>23</v>
      </c>
      <c r="B74" s="15" t="s">
        <v>57</v>
      </c>
      <c r="C74">
        <v>17</v>
      </c>
      <c r="D74" t="s">
        <v>132</v>
      </c>
      <c r="E74" s="21" t="s">
        <v>62</v>
      </c>
      <c r="F74">
        <v>1</v>
      </c>
      <c r="G74">
        <v>1</v>
      </c>
      <c r="J74" t="str">
        <f>LEFT(RIGHT(L74,4),3)</f>
        <v>023</v>
      </c>
      <c r="K74" t="s">
        <v>132</v>
      </c>
      <c r="L74" t="s">
        <v>131</v>
      </c>
    </row>
    <row r="76" spans="1:12" x14ac:dyDescent="0.25">
      <c r="D76">
        <f>COUNTA(D3:D74)</f>
        <v>36</v>
      </c>
      <c r="E76">
        <f>COUNTA(E3:E74)</f>
        <v>35</v>
      </c>
      <c r="F76">
        <f>SUM(F3:F74)</f>
        <v>31</v>
      </c>
      <c r="G76">
        <f>SUM(G3:G74)</f>
        <v>33</v>
      </c>
    </row>
    <row r="90" spans="11:11" x14ac:dyDescent="0.25">
      <c r="K90" s="16"/>
    </row>
    <row r="91" spans="11:11" x14ac:dyDescent="0.25">
      <c r="K91" s="16"/>
    </row>
  </sheetData>
  <sortState ref="J3:L37">
    <sortCondition ref="J3:J37"/>
  </sortState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7" workbookViewId="0">
      <selection activeCell="F36" sqref="F36"/>
    </sheetView>
  </sheetViews>
  <sheetFormatPr defaultRowHeight="15" x14ac:dyDescent="0.25"/>
  <cols>
    <col min="4" max="4" width="25.5703125" customWidth="1"/>
  </cols>
  <sheetData>
    <row r="1" spans="1:7" x14ac:dyDescent="0.25">
      <c r="A1" t="s">
        <v>175</v>
      </c>
      <c r="B1" t="s">
        <v>174</v>
      </c>
      <c r="C1" t="s">
        <v>5</v>
      </c>
      <c r="D1" t="s">
        <v>173</v>
      </c>
      <c r="E1" t="s">
        <v>172</v>
      </c>
      <c r="F1" t="s">
        <v>171</v>
      </c>
      <c r="G1" t="s">
        <v>170</v>
      </c>
    </row>
    <row r="2" spans="1:7" x14ac:dyDescent="0.25">
      <c r="C2" t="s">
        <v>167</v>
      </c>
      <c r="D2" t="s">
        <v>169</v>
      </c>
      <c r="E2" t="s">
        <v>165</v>
      </c>
      <c r="F2">
        <v>200</v>
      </c>
      <c r="G2" s="2">
        <v>8498.08</v>
      </c>
    </row>
    <row r="3" spans="1:7" x14ac:dyDescent="0.25">
      <c r="C3" t="s">
        <v>167</v>
      </c>
      <c r="D3" t="s">
        <v>168</v>
      </c>
      <c r="E3" t="s">
        <v>165</v>
      </c>
      <c r="F3">
        <v>200</v>
      </c>
      <c r="G3" s="2">
        <v>8698.08</v>
      </c>
    </row>
    <row r="4" spans="1:7" x14ac:dyDescent="0.25">
      <c r="C4" t="s">
        <v>167</v>
      </c>
      <c r="D4" t="s">
        <v>166</v>
      </c>
      <c r="E4" t="s">
        <v>165</v>
      </c>
      <c r="F4">
        <v>200</v>
      </c>
      <c r="G4" s="2">
        <v>8898.08</v>
      </c>
    </row>
    <row r="5" spans="1:7" x14ac:dyDescent="0.25">
      <c r="C5" t="s">
        <v>164</v>
      </c>
      <c r="D5" t="s">
        <v>163</v>
      </c>
      <c r="E5" t="s">
        <v>162</v>
      </c>
      <c r="F5">
        <v>200</v>
      </c>
      <c r="G5" s="2">
        <v>9098.08</v>
      </c>
    </row>
    <row r="6" spans="1:7" x14ac:dyDescent="0.25">
      <c r="C6" t="s">
        <v>161</v>
      </c>
      <c r="D6" t="s">
        <v>160</v>
      </c>
      <c r="E6" t="s">
        <v>159</v>
      </c>
      <c r="F6">
        <v>200</v>
      </c>
      <c r="G6" s="2">
        <v>9298.08</v>
      </c>
    </row>
    <row r="7" spans="1:7" x14ac:dyDescent="0.25">
      <c r="C7" t="s">
        <v>157</v>
      </c>
      <c r="D7" t="s">
        <v>158</v>
      </c>
      <c r="E7" t="s">
        <v>155</v>
      </c>
      <c r="F7">
        <v>200</v>
      </c>
      <c r="G7" s="2">
        <v>9498.08</v>
      </c>
    </row>
    <row r="8" spans="1:7" x14ac:dyDescent="0.25">
      <c r="C8" t="s">
        <v>157</v>
      </c>
      <c r="D8" t="s">
        <v>156</v>
      </c>
      <c r="E8" t="s">
        <v>155</v>
      </c>
      <c r="F8">
        <v>200</v>
      </c>
      <c r="G8" s="2">
        <v>9698.08</v>
      </c>
    </row>
    <row r="9" spans="1:7" x14ac:dyDescent="0.25">
      <c r="C9" t="s">
        <v>154</v>
      </c>
      <c r="D9" t="s">
        <v>153</v>
      </c>
      <c r="E9" t="s">
        <v>152</v>
      </c>
      <c r="F9">
        <v>200</v>
      </c>
      <c r="G9" s="2">
        <v>9898.08</v>
      </c>
    </row>
    <row r="10" spans="1:7" x14ac:dyDescent="0.25">
      <c r="C10" t="s">
        <v>150</v>
      </c>
      <c r="D10" t="s">
        <v>151</v>
      </c>
      <c r="E10" t="s">
        <v>148</v>
      </c>
      <c r="F10">
        <v>200</v>
      </c>
      <c r="G10" s="2">
        <v>10098.08</v>
      </c>
    </row>
    <row r="11" spans="1:7" x14ac:dyDescent="0.25">
      <c r="C11" t="s">
        <v>150</v>
      </c>
      <c r="D11" t="s">
        <v>149</v>
      </c>
      <c r="E11" t="s">
        <v>148</v>
      </c>
      <c r="F11">
        <v>200</v>
      </c>
      <c r="G11" s="2">
        <v>10298.08</v>
      </c>
    </row>
    <row r="12" spans="1:7" x14ac:dyDescent="0.25">
      <c r="C12" t="s">
        <v>146</v>
      </c>
      <c r="D12" t="s">
        <v>147</v>
      </c>
      <c r="E12" t="s">
        <v>144</v>
      </c>
      <c r="F12">
        <v>200</v>
      </c>
      <c r="G12" s="2">
        <v>10498.08</v>
      </c>
    </row>
    <row r="13" spans="1:7" x14ac:dyDescent="0.25">
      <c r="C13" t="s">
        <v>146</v>
      </c>
      <c r="D13" t="s">
        <v>145</v>
      </c>
      <c r="E13" t="s">
        <v>144</v>
      </c>
      <c r="F13">
        <v>200</v>
      </c>
      <c r="G13" s="2">
        <v>10698.08</v>
      </c>
    </row>
    <row r="14" spans="1:7" x14ac:dyDescent="0.25">
      <c r="C14" t="s">
        <v>143</v>
      </c>
      <c r="D14" t="s">
        <v>142</v>
      </c>
      <c r="E14" t="s">
        <v>141</v>
      </c>
      <c r="F14">
        <v>200</v>
      </c>
      <c r="G14" s="2">
        <v>10898.08</v>
      </c>
    </row>
    <row r="15" spans="1:7" x14ac:dyDescent="0.25">
      <c r="C15" t="s">
        <v>139</v>
      </c>
      <c r="D15" t="s">
        <v>140</v>
      </c>
      <c r="E15" t="s">
        <v>137</v>
      </c>
      <c r="F15">
        <v>200</v>
      </c>
      <c r="G15" s="2">
        <v>11098.08</v>
      </c>
    </row>
    <row r="16" spans="1:7" x14ac:dyDescent="0.25">
      <c r="C16" t="s">
        <v>139</v>
      </c>
      <c r="D16" t="s">
        <v>138</v>
      </c>
      <c r="E16" t="s">
        <v>137</v>
      </c>
      <c r="F16">
        <v>200</v>
      </c>
      <c r="G16" s="2">
        <v>11298.08</v>
      </c>
    </row>
    <row r="17" spans="3:7" x14ac:dyDescent="0.25">
      <c r="C17" t="s">
        <v>135</v>
      </c>
      <c r="D17" t="s">
        <v>136</v>
      </c>
      <c r="E17" t="s">
        <v>134</v>
      </c>
      <c r="F17">
        <v>200</v>
      </c>
      <c r="G17" s="2">
        <v>11498.08</v>
      </c>
    </row>
    <row r="18" spans="3:7" x14ac:dyDescent="0.25">
      <c r="C18" t="s">
        <v>135</v>
      </c>
      <c r="D18" t="s">
        <v>103</v>
      </c>
      <c r="E18" t="s">
        <v>134</v>
      </c>
      <c r="F18">
        <v>200</v>
      </c>
      <c r="G18" s="2">
        <v>11698.08</v>
      </c>
    </row>
    <row r="19" spans="3:7" x14ac:dyDescent="0.25">
      <c r="C19" t="s">
        <v>132</v>
      </c>
      <c r="D19" t="s">
        <v>133</v>
      </c>
      <c r="E19" t="s">
        <v>130</v>
      </c>
      <c r="F19">
        <v>200</v>
      </c>
      <c r="G19" s="2">
        <v>11898.08</v>
      </c>
    </row>
    <row r="20" spans="3:7" x14ac:dyDescent="0.25">
      <c r="C20" t="s">
        <v>132</v>
      </c>
      <c r="D20" t="s">
        <v>131</v>
      </c>
      <c r="E20" t="s">
        <v>130</v>
      </c>
      <c r="F20">
        <v>200</v>
      </c>
      <c r="G20" s="2">
        <v>12098.08</v>
      </c>
    </row>
    <row r="21" spans="3:7" x14ac:dyDescent="0.25">
      <c r="C21" t="s">
        <v>129</v>
      </c>
      <c r="D21" t="s">
        <v>128</v>
      </c>
      <c r="E21" t="s">
        <v>127</v>
      </c>
      <c r="F21">
        <v>200</v>
      </c>
      <c r="G21" s="2">
        <v>12298.08</v>
      </c>
    </row>
    <row r="22" spans="3:7" x14ac:dyDescent="0.25">
      <c r="C22" t="s">
        <v>121</v>
      </c>
      <c r="D22" t="s">
        <v>126</v>
      </c>
      <c r="E22" t="s">
        <v>119</v>
      </c>
      <c r="F22">
        <v>200</v>
      </c>
      <c r="G22" s="2">
        <v>12498.08</v>
      </c>
    </row>
    <row r="23" spans="3:7" x14ac:dyDescent="0.25">
      <c r="C23" t="s">
        <v>121</v>
      </c>
      <c r="D23" t="s">
        <v>125</v>
      </c>
      <c r="E23" t="s">
        <v>119</v>
      </c>
      <c r="F23">
        <v>200</v>
      </c>
      <c r="G23" s="2">
        <v>12698.08</v>
      </c>
    </row>
    <row r="24" spans="3:7" x14ac:dyDescent="0.25">
      <c r="C24" t="s">
        <v>121</v>
      </c>
      <c r="D24" t="s">
        <v>124</v>
      </c>
      <c r="E24" t="s">
        <v>119</v>
      </c>
      <c r="F24">
        <v>200</v>
      </c>
      <c r="G24" s="2">
        <v>12898.08</v>
      </c>
    </row>
    <row r="25" spans="3:7" x14ac:dyDescent="0.25">
      <c r="C25" t="s">
        <v>121</v>
      </c>
      <c r="D25" t="s">
        <v>123</v>
      </c>
      <c r="E25" t="s">
        <v>119</v>
      </c>
      <c r="F25">
        <v>200</v>
      </c>
      <c r="G25" s="2">
        <v>13098.08</v>
      </c>
    </row>
    <row r="26" spans="3:7" x14ac:dyDescent="0.25">
      <c r="C26" t="s">
        <v>121</v>
      </c>
      <c r="D26" t="s">
        <v>122</v>
      </c>
      <c r="E26" t="s">
        <v>119</v>
      </c>
      <c r="F26">
        <v>200</v>
      </c>
      <c r="G26" s="2">
        <v>13298.08</v>
      </c>
    </row>
    <row r="27" spans="3:7" x14ac:dyDescent="0.25">
      <c r="C27" t="s">
        <v>121</v>
      </c>
      <c r="D27" t="s">
        <v>120</v>
      </c>
      <c r="E27" t="s">
        <v>119</v>
      </c>
      <c r="F27">
        <v>200</v>
      </c>
      <c r="G27" s="2">
        <v>13498.08</v>
      </c>
    </row>
    <row r="28" spans="3:7" x14ac:dyDescent="0.25">
      <c r="C28" t="s">
        <v>117</v>
      </c>
      <c r="D28" t="s">
        <v>118</v>
      </c>
      <c r="E28" t="s">
        <v>115</v>
      </c>
      <c r="F28">
        <v>200</v>
      </c>
      <c r="G28" s="2">
        <v>13698.08</v>
      </c>
    </row>
    <row r="29" spans="3:7" x14ac:dyDescent="0.25">
      <c r="C29" t="s">
        <v>117</v>
      </c>
      <c r="D29" t="s">
        <v>116</v>
      </c>
      <c r="E29" t="s">
        <v>115</v>
      </c>
      <c r="F29">
        <v>200</v>
      </c>
      <c r="G29" s="2">
        <v>13898.08</v>
      </c>
    </row>
    <row r="30" spans="3:7" x14ac:dyDescent="0.25">
      <c r="C30" t="s">
        <v>113</v>
      </c>
      <c r="D30" t="s">
        <v>114</v>
      </c>
      <c r="E30" t="s">
        <v>111</v>
      </c>
      <c r="F30">
        <v>200</v>
      </c>
      <c r="G30" s="2">
        <v>14098.08</v>
      </c>
    </row>
    <row r="31" spans="3:7" x14ac:dyDescent="0.25">
      <c r="C31" t="s">
        <v>113</v>
      </c>
      <c r="D31" t="s">
        <v>112</v>
      </c>
      <c r="E31" t="s">
        <v>111</v>
      </c>
      <c r="F31">
        <v>200</v>
      </c>
      <c r="G31" s="2">
        <v>14298.08</v>
      </c>
    </row>
    <row r="32" spans="3:7" x14ac:dyDescent="0.25">
      <c r="C32" t="s">
        <v>110</v>
      </c>
      <c r="D32" t="s">
        <v>109</v>
      </c>
      <c r="E32" t="s">
        <v>108</v>
      </c>
      <c r="F32">
        <v>200</v>
      </c>
      <c r="G32" s="2">
        <v>14498.08</v>
      </c>
    </row>
    <row r="33" spans="3:7" x14ac:dyDescent="0.25">
      <c r="C33" t="s">
        <v>107</v>
      </c>
      <c r="D33" t="s">
        <v>106</v>
      </c>
      <c r="E33" t="s">
        <v>105</v>
      </c>
      <c r="F33">
        <v>200</v>
      </c>
      <c r="G33" s="2">
        <v>14698.08</v>
      </c>
    </row>
    <row r="34" spans="3:7" x14ac:dyDescent="0.25">
      <c r="C34" t="s">
        <v>104</v>
      </c>
      <c r="D34" t="s">
        <v>103</v>
      </c>
      <c r="E34" t="s">
        <v>102</v>
      </c>
      <c r="F34">
        <v>200</v>
      </c>
      <c r="G34" s="2">
        <v>14898.08</v>
      </c>
    </row>
    <row r="35" spans="3:7" x14ac:dyDescent="0.25">
      <c r="C35" t="s">
        <v>101</v>
      </c>
      <c r="D35" t="s">
        <v>100</v>
      </c>
      <c r="E35" t="s">
        <v>99</v>
      </c>
      <c r="F35">
        <v>200</v>
      </c>
      <c r="G35" s="2">
        <v>15098.08</v>
      </c>
    </row>
    <row r="36" spans="3:7" x14ac:dyDescent="0.25">
      <c r="C36" t="s">
        <v>98</v>
      </c>
      <c r="D36" t="s">
        <v>97</v>
      </c>
      <c r="E36" t="s">
        <v>96</v>
      </c>
      <c r="F36">
        <v>200</v>
      </c>
      <c r="G36" s="2">
        <v>15298.08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A30" sqref="A30"/>
    </sheetView>
  </sheetViews>
  <sheetFormatPr defaultRowHeight="15" x14ac:dyDescent="0.25"/>
  <sheetData>
    <row r="2" spans="1:6" x14ac:dyDescent="0.25">
      <c r="A2" t="s">
        <v>89</v>
      </c>
    </row>
    <row r="4" spans="1:6" x14ac:dyDescent="0.25">
      <c r="A4" t="s">
        <v>90</v>
      </c>
      <c r="E4" t="s">
        <v>91</v>
      </c>
      <c r="F4" s="18">
        <v>2200</v>
      </c>
    </row>
    <row r="9" spans="1:6" x14ac:dyDescent="0.25">
      <c r="C9" s="19"/>
      <c r="D9" s="19"/>
      <c r="E9" s="19"/>
      <c r="F9" s="19"/>
    </row>
    <row r="15" spans="1:6" x14ac:dyDescent="0.25">
      <c r="A15" t="s">
        <v>89</v>
      </c>
    </row>
    <row r="17" spans="1:6" x14ac:dyDescent="0.25">
      <c r="A17" t="s">
        <v>92</v>
      </c>
      <c r="E17" t="s">
        <v>91</v>
      </c>
      <c r="F17" s="18">
        <v>1050</v>
      </c>
    </row>
    <row r="22" spans="1:6" x14ac:dyDescent="0.25">
      <c r="C22" s="19"/>
      <c r="D22" s="19"/>
      <c r="E22" s="19"/>
      <c r="F22" s="19"/>
    </row>
    <row r="27" spans="1:6" x14ac:dyDescent="0.25">
      <c r="A27" t="s">
        <v>89</v>
      </c>
    </row>
    <row r="29" spans="1:6" x14ac:dyDescent="0.25">
      <c r="A29" t="s">
        <v>93</v>
      </c>
      <c r="E29" t="s">
        <v>91</v>
      </c>
      <c r="F29" s="18">
        <v>1105</v>
      </c>
    </row>
    <row r="34" spans="3:6" x14ac:dyDescent="0.25">
      <c r="C34" s="19"/>
      <c r="D34" s="19"/>
      <c r="E34" s="19"/>
      <c r="F34" s="19"/>
    </row>
  </sheetData>
  <pageMargins left="0.7" right="0.7" top="0.75" bottom="0.75" header="0.3" footer="0.3"/>
  <pageSetup paperSize="9" orientation="portrait" r:id="rId1"/>
  <rowBreaks count="2" manualBreakCount="2">
    <brk id="11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Ark1</vt:lpstr>
      <vt:lpstr>Ark2</vt:lpstr>
      <vt:lpstr>Kanoudlejning</vt:lpstr>
      <vt:lpstr>kontingent 2011</vt:lpstr>
      <vt:lpstr>JyskeDownload(1)</vt:lpstr>
      <vt:lpstr>Ark3</vt:lpstr>
      <vt:lpstr>'Ark2'!Udskriftsområde</vt:lpstr>
      <vt:lpstr>'Ark3'!Udskriftsområde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Myhlert</dc:creator>
  <cp:lastModifiedBy>Toscana-Vacanze</cp:lastModifiedBy>
  <cp:lastPrinted>2013-02-09T09:21:29Z</cp:lastPrinted>
  <dcterms:created xsi:type="dcterms:W3CDTF">2010-02-10T08:40:57Z</dcterms:created>
  <dcterms:modified xsi:type="dcterms:W3CDTF">2013-02-09T09:21:32Z</dcterms:modified>
</cp:coreProperties>
</file>